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vkocijan\Documents\OBJAVE\SLUŽBENO TRŽIŠTE OBJAVE\"/>
    </mc:Choice>
  </mc:AlternateContent>
  <bookViews>
    <workbookView xWindow="0" yWindow="6000" windowWidth="28965" windowHeight="684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sheet'!$A$1:$I$132</definedName>
    <definedName name="_xlnm.Print_Area" localSheetId="4">CF_D!$A$1:$I$51</definedName>
    <definedName name="_xlnm.Print_Area" localSheetId="3">CF_I!$A$1:$I$59</definedName>
    <definedName name="_xlnm.Print_Area" localSheetId="5">SOCE!$A$1:$W$61</definedName>
  </definedNames>
  <calcPr calcId="162913"/>
</workbook>
</file>

<file path=xl/calcChain.xml><?xml version="1.0" encoding="utf-8"?>
<calcChain xmlns="http://schemas.openxmlformats.org/spreadsheetml/2006/main">
  <c r="I113" i="18" l="1"/>
  <c r="K55" i="19" l="1"/>
  <c r="I55" i="19"/>
  <c r="K53" i="19"/>
  <c r="I53" i="19"/>
  <c r="K52" i="19"/>
  <c r="I52" i="19"/>
  <c r="K51" i="19"/>
  <c r="I51" i="19"/>
  <c r="K47" i="19"/>
  <c r="I47" i="19"/>
  <c r="K46" i="19"/>
  <c r="I46" i="19"/>
  <c r="K45" i="19"/>
  <c r="H45" i="19"/>
  <c r="I45" i="19" s="1"/>
  <c r="K44" i="19"/>
  <c r="I44" i="19"/>
  <c r="K36" i="19"/>
  <c r="I36" i="19"/>
  <c r="K28" i="19"/>
  <c r="I28" i="19"/>
  <c r="K25" i="19"/>
  <c r="I25" i="19"/>
  <c r="K24" i="19"/>
  <c r="I24" i="19"/>
  <c r="K23" i="19"/>
  <c r="I23" i="19"/>
  <c r="K22" i="19"/>
  <c r="I22" i="19"/>
  <c r="K21" i="19"/>
  <c r="I21" i="19"/>
  <c r="K19" i="19"/>
  <c r="I19" i="19"/>
  <c r="K18" i="19"/>
  <c r="I18" i="19"/>
  <c r="K17" i="19"/>
  <c r="I17" i="19"/>
  <c r="K13" i="19"/>
  <c r="I13" i="19"/>
  <c r="K12" i="19"/>
  <c r="I12" i="19"/>
  <c r="K11" i="19"/>
  <c r="I11" i="19"/>
  <c r="K10" i="19"/>
  <c r="I10" i="19"/>
  <c r="K9" i="19"/>
  <c r="I9" i="19"/>
  <c r="H130" i="18"/>
  <c r="H113" i="18"/>
  <c r="I78" i="18" l="1"/>
  <c r="H78" i="18"/>
  <c r="H46" i="21" l="1"/>
  <c r="H40" i="21"/>
  <c r="H33" i="21"/>
  <c r="H27" i="21"/>
  <c r="H16" i="21"/>
  <c r="H19" i="21" s="1"/>
  <c r="H54" i="20"/>
  <c r="H48" i="20"/>
  <c r="H41" i="20"/>
  <c r="H35" i="20"/>
  <c r="H19" i="20"/>
  <c r="I9" i="20"/>
  <c r="I103" i="19"/>
  <c r="I90" i="19"/>
  <c r="I100" i="19" s="1"/>
  <c r="I85" i="19"/>
  <c r="I70" i="19"/>
  <c r="I48" i="19"/>
  <c r="I37" i="19"/>
  <c r="H29" i="19"/>
  <c r="H26" i="19"/>
  <c r="H20" i="19"/>
  <c r="H16" i="19"/>
  <c r="I8" i="19"/>
  <c r="I60" i="19" s="1"/>
  <c r="H115" i="18"/>
  <c r="H103" i="18"/>
  <c r="H96" i="18"/>
  <c r="H92" i="18"/>
  <c r="H89" i="18"/>
  <c r="H85" i="18"/>
  <c r="H60" i="18"/>
  <c r="H53" i="18"/>
  <c r="H45" i="18"/>
  <c r="H38" i="18"/>
  <c r="H27" i="18"/>
  <c r="H17" i="18"/>
  <c r="H10" i="18"/>
  <c r="H61" i="22"/>
  <c r="H59" i="22"/>
  <c r="H60" i="22" s="1"/>
  <c r="H33" i="22"/>
  <c r="H31" i="22"/>
  <c r="H32" i="22" s="1"/>
  <c r="K10" i="22"/>
  <c r="H55" i="20" l="1"/>
  <c r="H34" i="21"/>
  <c r="H47" i="21"/>
  <c r="H49" i="21" s="1"/>
  <c r="H51" i="21" s="1"/>
  <c r="H75" i="18"/>
  <c r="H131" i="18" s="1"/>
  <c r="H42" i="20"/>
  <c r="H9" i="18"/>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U37" i="22"/>
  <c r="W37" i="22" s="1"/>
  <c r="U36" i="22"/>
  <c r="W36"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T35" i="22" s="1"/>
  <c r="T38" i="22" s="1"/>
  <c r="T57" i="22" s="1"/>
  <c r="S10" i="22"/>
  <c r="S29" i="22" s="1"/>
  <c r="S35" i="22" s="1"/>
  <c r="S38" i="22" s="1"/>
  <c r="S57" i="22" s="1"/>
  <c r="R10" i="22"/>
  <c r="R29" i="22" s="1"/>
  <c r="R35" i="22" s="1"/>
  <c r="R38" i="22" s="1"/>
  <c r="R57" i="22" s="1"/>
  <c r="Q10" i="22"/>
  <c r="Q29" i="22" s="1"/>
  <c r="Q35" i="22" s="1"/>
  <c r="Q38" i="22" s="1"/>
  <c r="Q57" i="22" s="1"/>
  <c r="P10" i="22"/>
  <c r="P29" i="22" s="1"/>
  <c r="P35" i="22" s="1"/>
  <c r="P38" i="22" s="1"/>
  <c r="P57" i="22" s="1"/>
  <c r="O10" i="22"/>
  <c r="O29" i="22" s="1"/>
  <c r="O35" i="22" s="1"/>
  <c r="O38" i="22" s="1"/>
  <c r="O57" i="22" s="1"/>
  <c r="N10" i="22"/>
  <c r="N29" i="22" s="1"/>
  <c r="N35" i="22" s="1"/>
  <c r="N38" i="22" s="1"/>
  <c r="N57" i="22" s="1"/>
  <c r="M10" i="22"/>
  <c r="M29" i="22" s="1"/>
  <c r="M35" i="22" s="1"/>
  <c r="M38" i="22" s="1"/>
  <c r="M57" i="22" s="1"/>
  <c r="L10" i="22"/>
  <c r="L29" i="22" s="1"/>
  <c r="L35" i="22" s="1"/>
  <c r="L38" i="22" s="1"/>
  <c r="L57" i="22" s="1"/>
  <c r="K29" i="22"/>
  <c r="K35" i="22" s="1"/>
  <c r="K38" i="22" s="1"/>
  <c r="K57" i="22" s="1"/>
  <c r="J10" i="22"/>
  <c r="J29" i="22" s="1"/>
  <c r="J35" i="22" s="1"/>
  <c r="J38" i="22" s="1"/>
  <c r="J57" i="22" s="1"/>
  <c r="I10" i="22"/>
  <c r="I29" i="22" s="1"/>
  <c r="I35" i="22" s="1"/>
  <c r="I38" i="22" s="1"/>
  <c r="I57" i="22" s="1"/>
  <c r="H10" i="22"/>
  <c r="H29" i="22" s="1"/>
  <c r="H35" i="22" s="1"/>
  <c r="H38" i="22" s="1"/>
  <c r="H57" i="22" s="1"/>
  <c r="U9" i="22"/>
  <c r="W9" i="22" s="1"/>
  <c r="U8" i="22"/>
  <c r="W8" i="22" s="1"/>
  <c r="U7" i="22"/>
  <c r="W7" i="22" s="1"/>
  <c r="I46" i="21"/>
  <c r="I40" i="21"/>
  <c r="I33" i="21"/>
  <c r="I27" i="21"/>
  <c r="I16" i="21"/>
  <c r="I19" i="21" s="1"/>
  <c r="I54" i="20"/>
  <c r="I48" i="20"/>
  <c r="I41" i="20"/>
  <c r="I35" i="20"/>
  <c r="I19" i="20"/>
  <c r="I18" i="20"/>
  <c r="I24" i="20" s="1"/>
  <c r="I27" i="20" s="1"/>
  <c r="H9" i="20"/>
  <c r="H18" i="20" s="1"/>
  <c r="H24" i="20" s="1"/>
  <c r="H27" i="20" s="1"/>
  <c r="H57" i="20" s="1"/>
  <c r="H59" i="20" s="1"/>
  <c r="K103" i="19"/>
  <c r="J103" i="19"/>
  <c r="H103" i="19"/>
  <c r="K90" i="19"/>
  <c r="K100" i="19" s="1"/>
  <c r="J90" i="19"/>
  <c r="J100" i="19" s="1"/>
  <c r="H90" i="19"/>
  <c r="H100"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75" i="18" s="1"/>
  <c r="I60" i="18"/>
  <c r="I53" i="18"/>
  <c r="I45" i="18"/>
  <c r="I38" i="18"/>
  <c r="I27" i="18"/>
  <c r="I17" i="18"/>
  <c r="I10" i="18"/>
  <c r="K60" i="19" l="1"/>
  <c r="K14" i="19"/>
  <c r="K61" i="19" s="1"/>
  <c r="K63" i="19" s="1"/>
  <c r="I34" i="21"/>
  <c r="U35" i="22"/>
  <c r="W35" i="22" s="1"/>
  <c r="W38" i="22" s="1"/>
  <c r="W57" i="22" s="1"/>
  <c r="I55" i="20"/>
  <c r="J60" i="19"/>
  <c r="I131" i="18"/>
  <c r="K64" i="19"/>
  <c r="I47" i="21"/>
  <c r="W61" i="22"/>
  <c r="I44" i="18"/>
  <c r="H61" i="19"/>
  <c r="I14" i="19"/>
  <c r="I61" i="19" s="1"/>
  <c r="H72" i="18"/>
  <c r="H60" i="19"/>
  <c r="J14" i="19"/>
  <c r="J61" i="19" s="1"/>
  <c r="U61" i="22"/>
  <c r="I9" i="18"/>
  <c r="I42" i="20"/>
  <c r="I57" i="20" s="1"/>
  <c r="I59" i="20" s="1"/>
  <c r="W59" i="22"/>
  <c r="W60" i="22" s="1"/>
  <c r="U59" i="22"/>
  <c r="U60" i="22" s="1"/>
  <c r="W31" i="22"/>
  <c r="W32" i="22" s="1"/>
  <c r="U31" i="22"/>
  <c r="U32" i="22" s="1"/>
  <c r="W33" i="22"/>
  <c r="U33" i="22"/>
  <c r="W10" i="22"/>
  <c r="W29" i="22" s="1"/>
  <c r="U10" i="22"/>
  <c r="U29" i="22" s="1"/>
  <c r="J63" i="19" l="1"/>
  <c r="K62" i="19"/>
  <c r="K67" i="19" s="1"/>
  <c r="I49" i="21"/>
  <c r="I51" i="21" s="1"/>
  <c r="U38" i="22"/>
  <c r="U57" i="22" s="1"/>
  <c r="K66" i="19"/>
  <c r="K68" i="19"/>
  <c r="H64" i="19"/>
  <c r="I72" i="18"/>
  <c r="I62" i="19"/>
  <c r="I63" i="19"/>
  <c r="I64" i="19"/>
  <c r="H62" i="19"/>
  <c r="H66" i="19" s="1"/>
  <c r="H89" i="19" s="1"/>
  <c r="H63" i="19"/>
  <c r="J62" i="19"/>
  <c r="J66" i="19" s="1"/>
  <c r="J89" i="19" s="1"/>
  <c r="J64" i="19"/>
  <c r="H67" i="19"/>
  <c r="I89" i="19" l="1"/>
  <c r="I101" i="19" s="1"/>
  <c r="H101" i="19"/>
  <c r="K89" i="19"/>
  <c r="K101" i="19" s="1"/>
  <c r="J101" i="19"/>
  <c r="H68" i="19"/>
  <c r="I66" i="19"/>
  <c r="I68" i="19"/>
  <c r="I67" i="19"/>
  <c r="J67" i="19"/>
  <c r="J68" i="19"/>
</calcChain>
</file>

<file path=xl/sharedStrings.xml><?xml version="1.0" encoding="utf-8"?>
<sst xmlns="http://schemas.openxmlformats.org/spreadsheetml/2006/main" count="518" uniqueCount="514">
  <si>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</si>
  <si>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</si>
  <si>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</si>
  <si>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</si>
  <si>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</si>
  <si>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</si>
  <si>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</si>
  <si>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</si>
  <si>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</si>
  <si>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</si>
  <si>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</si>
  <si>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</si>
  <si>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</si>
  <si>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</si>
  <si>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</si>
  <si>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</si>
  <si>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</si>
  <si>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</si>
  <si>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</si>
  <si>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</si>
  <si>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</si>
  <si>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</si>
  <si>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</si>
  <si>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</si>
  <si>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</si>
  <si>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</si>
  <si>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</si>
  <si>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</si>
  <si>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</si>
  <si>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</si>
  <si>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</si>
  <si>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</si>
  <si>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</si>
  <si>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</si>
  <si>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</si>
  <si>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</si>
  <si>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</si>
  <si>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</si>
  <si>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</si>
  <si>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</si>
  <si>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</si>
  <si>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</si>
  <si>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</si>
  <si>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</si>
  <si>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</si>
  <si>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</si>
  <si>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</si>
  <si>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</si>
  <si>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</si>
  <si>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</si>
  <si>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</si>
  <si>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</si>
  <si>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</si>
  <si>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</si>
  <si>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</si>
  <si>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</si>
  <si>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</si>
  <si>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</si>
  <si>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</si>
  <si>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</si>
  <si>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</si>
  <si>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</si>
  <si>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</si>
  <si>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</si>
  <si>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</si>
  <si>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</si>
  <si>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</si>
  <si>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</si>
  <si>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</si>
  <si>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</si>
  <si>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</si>
  <si>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</si>
  <si>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</si>
  <si>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</si>
  <si>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</si>
  <si>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</si>
  <si>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</si>
  <si>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</si>
  <si>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</si>
  <si>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</si>
  <si>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</si>
  <si>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</si>
  <si>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</si>
  <si>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</si>
  <si>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</si>
  <si>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</si>
  <si>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</si>
  <si>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</si>
  <si>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</si>
  <si>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</si>
  <si>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</si>
  <si>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</si>
  <si>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</si>
  <si>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</si>
  <si>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</si>
  <si>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</si>
  <si>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</si>
  <si>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</si>
  <si>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</si>
  <si>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</si>
  <si>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</si>
  <si>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</si>
  <si>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</si>
  <si>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</si>
  <si>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</si>
  <si>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</si>
  <si>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</si>
  <si>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</si>
  <si>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</si>
  <si>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</si>
  <si>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</si>
  <si>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</si>
  <si>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</si>
  <si>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</si>
  <si>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</si>
  <si>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</si>
  <si>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b/>
        <sz val="9"/>
        <rFont val="Arial"/>
        <family val="2"/>
        <charset val="238"/>
      </rPr>
      <t xml:space="preserve">A)  CAPITAL AND RESERVES </t>
    </r>
    <r>
      <rPr>
        <sz val="9"/>
        <rFont val="Arial"/>
        <family val="2"/>
        <charset val="238"/>
      </rPr>
      <t>(ADP 068 to 070+076+077+081+084+087)</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</si>
  <si>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</si>
  <si>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</si>
  <si>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</si>
  <si>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</si>
  <si>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</si>
  <si>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</si>
  <si>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</si>
  <si>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</si>
  <si>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</si>
  <si>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V FAIR VALUE RESERVES (ADP 078 to 080)</t>
    </r>
  </si>
  <si>
    <r>
      <rPr>
        <sz val="9"/>
        <rFont val="Arial"/>
        <family val="2"/>
        <charset val="238"/>
      </rPr>
      <t xml:space="preserve">     1 Fair value of financial assets available for sale</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</si>
  <si>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</si>
  <si>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</si>
  <si>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VI RETAINED PROFIT OR LOSS BROUGHT FORWARD (ADP 082-083)</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</si>
  <si>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</si>
  <si>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</si>
  <si>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VII PROFIT OR LOSS FOR THE BUSINESS YEAR (ADP 085-086)</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</si>
  <si>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</si>
  <si>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</si>
  <si>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</si>
  <si>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b/>
        <sz val="9"/>
        <rFont val="Arial"/>
        <family val="2"/>
        <charset val="238"/>
      </rPr>
      <t xml:space="preserve">B)  PROVISIONS </t>
    </r>
    <r>
      <rPr>
        <sz val="9"/>
        <rFont val="Arial"/>
        <family val="2"/>
        <charset val="238"/>
      </rPr>
      <t>(ADP 089 to 094)</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</si>
  <si>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</si>
  <si>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</si>
  <si>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</si>
  <si>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</si>
  <si>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</si>
  <si>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</si>
  <si>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b/>
        <sz val="9"/>
        <rFont val="Arial"/>
        <family val="2"/>
        <charset val="238"/>
      </rPr>
      <t xml:space="preserve">C)  LONG-TERM LIABILITIES </t>
    </r>
    <r>
      <rPr>
        <sz val="9"/>
        <rFont val="Arial"/>
        <family val="2"/>
        <charset val="238"/>
      </rPr>
      <t>(ADP 096 to 106)</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</si>
  <si>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</si>
  <si>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</si>
  <si>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</si>
  <si>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</si>
  <si>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</si>
  <si>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</si>
  <si>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</si>
  <si>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</si>
  <si>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</si>
  <si>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</si>
  <si>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</si>
  <si>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b/>
        <sz val="9"/>
        <rFont val="Arial"/>
        <family val="2"/>
        <charset val="238"/>
      </rPr>
      <t xml:space="preserve">D)  SHORT-TERM LIABILITIES </t>
    </r>
    <r>
      <rPr>
        <sz val="9"/>
        <rFont val="Arial"/>
        <family val="2"/>
        <charset val="238"/>
      </rPr>
      <t>(ADP 108 to 121)</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</si>
  <si>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</si>
  <si>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</si>
  <si>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</si>
  <si>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</si>
  <si>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</si>
  <si>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</si>
  <si>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</si>
  <si>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</si>
  <si>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</si>
  <si>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</si>
  <si>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</si>
  <si>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</si>
  <si>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</si>
  <si>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</si>
  <si>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</si>
  <si>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 xml:space="preserve">F)  TOTAL – LIABILITIES </t>
    </r>
    <r>
      <rPr>
        <sz val="9"/>
        <rFont val="Arial"/>
        <family val="2"/>
        <charset val="238"/>
      </rPr>
      <t>(ADP 067+088+095+107+122)</t>
    </r>
  </si>
  <si>
    <r>
      <rPr>
        <b/>
        <sz val="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</si>
  <si>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</si>
  <si>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</si>
  <si>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</si>
  <si>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</si>
  <si>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</si>
  <si>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</si>
  <si>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</si>
  <si>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</si>
  <si>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</si>
  <si>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</si>
  <si>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b/>
        <sz val="9"/>
        <color rgb="FF333399"/>
        <rFont val="Arial"/>
        <family val="2"/>
        <charset val="238"/>
      </rPr>
      <t xml:space="preserve">I OPERATING INCOME </t>
    </r>
    <r>
      <rPr>
        <sz val="9"/>
        <color rgb="FF333399"/>
        <rFont val="Arial"/>
        <family val="2"/>
        <charset val="238"/>
      </rPr>
      <t>(ADP 126 to 130)</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</si>
  <si>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</si>
  <si>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</si>
  <si>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</si>
  <si>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</si>
  <si>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</si>
  <si>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b/>
        <sz val="9"/>
        <color rgb="FF333399"/>
        <rFont val="Arial"/>
        <family val="2"/>
        <charset val="238"/>
      </rPr>
      <t xml:space="preserve">II OPERATING EXPENSES </t>
    </r>
    <r>
      <rPr>
        <sz val="9"/>
        <color rgb="FF333399"/>
        <rFont val="Arial"/>
        <family val="2"/>
        <charset val="238"/>
      </rPr>
      <t>(ADP 132+133+137+141+142+143+146+153)</t>
    </r>
  </si>
  <si>
    <r>
      <rPr>
        <sz val="9"/>
        <rFont val="Arial"/>
        <family val="2"/>
        <charset val="238"/>
      </rPr>
      <t xml:space="preserve">    1 Changes in inventories of work in progress and finished goods</t>
    </r>
  </si>
  <si>
    <r>
      <rPr>
        <sz val="9"/>
        <rFont val="Arial"/>
        <family val="2"/>
        <charset val="238"/>
      </rPr>
      <t xml:space="preserve">    2 Material costs (ADP 134 to 136)</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</si>
  <si>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</si>
  <si>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</si>
  <si>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</si>
  <si>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sz val="9"/>
        <rFont val="Arial"/>
        <family val="2"/>
        <charset val="238"/>
      </rPr>
      <t xml:space="preserve">   3 Staff costs (ADP 138 to 140)</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</si>
  <si>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</si>
  <si>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</si>
  <si>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</si>
  <si>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</si>
  <si>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</si>
  <si>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sz val="9"/>
        <rFont val="Arial"/>
        <family val="2"/>
        <charset val="238"/>
      </rPr>
      <t xml:space="preserve">   6 Value adjustments (ADP 144+145)</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</si>
  <si>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</si>
  <si>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</si>
  <si>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sz val="9"/>
        <rFont val="Arial"/>
        <family val="2"/>
        <charset val="238"/>
      </rPr>
      <t xml:space="preserve">   7 Provisions (ADP 147 to 152)</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</si>
  <si>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</si>
  <si>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</si>
  <si>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</si>
  <si>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</si>
  <si>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</si>
  <si>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</si>
  <si>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</si>
  <si>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b/>
        <sz val="9"/>
        <color rgb="FF333399"/>
        <rFont val="Arial"/>
        <family val="2"/>
        <charset val="238"/>
      </rPr>
      <t xml:space="preserve">III FINANCIAL INCOME </t>
    </r>
    <r>
      <rPr>
        <sz val="9"/>
        <color rgb="FF333399"/>
        <rFont val="Arial"/>
        <family val="2"/>
        <charset val="238"/>
      </rPr>
      <t>(ADP 155 to 164)</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</si>
  <si>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</si>
  <si>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</si>
  <si>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</si>
  <si>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</si>
  <si>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</si>
  <si>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</si>
  <si>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</si>
  <si>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</si>
  <si>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</si>
  <si>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</si>
  <si>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b/>
        <sz val="9"/>
        <color rgb="FF333399"/>
        <rFont val="Arial"/>
        <family val="2"/>
        <charset val="238"/>
      </rPr>
      <t xml:space="preserve">IV FINANCIAL EXPENSES </t>
    </r>
    <r>
      <rPr>
        <sz val="9"/>
        <color rgb="FF333399"/>
        <rFont val="Arial"/>
        <family val="2"/>
        <charset val="238"/>
      </rPr>
      <t>(ADP 166 to 172)</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</si>
  <si>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</si>
  <si>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</si>
  <si>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</si>
  <si>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</si>
  <si>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</si>
  <si>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</si>
  <si>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</si>
  <si>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</si>
  <si>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</si>
  <si>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</si>
  <si>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</si>
  <si>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 xml:space="preserve">IX   TOTAL INCOME </t>
    </r>
    <r>
      <rPr>
        <sz val="9"/>
        <color rgb="FF333399"/>
        <rFont val="Arial"/>
        <family val="2"/>
        <charset val="238"/>
      </rPr>
      <t>(ADP 125+154+173 + 174)</t>
    </r>
  </si>
  <si>
    <r>
      <rPr>
        <b/>
        <sz val="9"/>
        <color rgb="FF333399"/>
        <rFont val="Arial"/>
        <family val="2"/>
        <charset val="238"/>
      </rPr>
      <t xml:space="preserve">X    TOTAL EXPENDITURE </t>
    </r>
    <r>
      <rPr>
        <sz val="9"/>
        <color rgb="FF333399"/>
        <rFont val="Arial"/>
        <family val="2"/>
        <charset val="238"/>
      </rPr>
      <t>(ADP 131+165+175 + 176)</t>
    </r>
  </si>
  <si>
    <r>
      <rPr>
        <b/>
        <sz val="9"/>
        <color rgb="FF333399"/>
        <rFont val="Arial"/>
        <family val="2"/>
        <charset val="238"/>
      </rPr>
      <t xml:space="preserve">XI   PRE-TAX PROFIT OR LOSS </t>
    </r>
    <r>
      <rPr>
        <sz val="9"/>
        <color rgb="FF333399"/>
        <rFont val="Arial"/>
        <family val="2"/>
        <charset val="238"/>
      </rPr>
      <t>(ADP 177-178)</t>
    </r>
  </si>
  <si>
    <r>
      <rPr>
        <sz val="9"/>
        <rFont val="Arial"/>
        <family val="2"/>
        <charset val="238"/>
      </rPr>
      <t xml:space="preserve">   1 Pre-tax profit (ADP 177-178)</t>
    </r>
  </si>
  <si>
    <r>
      <rPr>
        <sz val="9"/>
        <rFont val="Arial"/>
        <family val="2"/>
        <charset val="238"/>
      </rPr>
      <t xml:space="preserve">   2 Pre-tax loss (ADP 178-177)</t>
    </r>
  </si>
  <si>
    <r>
      <rPr>
        <b/>
        <sz val="9"/>
        <color rgb="FF333399"/>
        <rFont val="Arial"/>
        <family val="2"/>
        <charset val="238"/>
      </rPr>
      <t>XII  INCOME TAX</t>
    </r>
  </si>
  <si>
    <r>
      <rPr>
        <b/>
        <sz val="9"/>
        <color rgb="FF333399"/>
        <rFont val="Arial"/>
        <family val="2"/>
        <charset val="238"/>
      </rPr>
      <t xml:space="preserve">XIII PROFIT OR LOSS FOR THE PERIOD </t>
    </r>
    <r>
      <rPr>
        <sz val="9"/>
        <color rgb="FF333399"/>
        <rFont val="Arial"/>
        <family val="2"/>
        <charset val="238"/>
      </rPr>
      <t>(ADP 179-182)</t>
    </r>
  </si>
  <si>
    <r>
      <rPr>
        <sz val="9"/>
        <rFont val="Arial"/>
        <family val="2"/>
        <charset val="238"/>
      </rPr>
      <t xml:space="preserve">  1 Profit for the period (ADP 179-182)</t>
    </r>
  </si>
  <si>
    <r>
      <rPr>
        <sz val="9"/>
        <rFont val="Arial"/>
        <family val="2"/>
        <charset val="238"/>
      </rPr>
      <t xml:space="preserve">  2 Loss for the period (ADP 182-179)</t>
    </r>
  </si>
  <si>
    <r>
      <rPr>
        <b/>
        <sz val="9"/>
        <color rgb="FF000080"/>
        <rFont val="Arial"/>
        <family val="2"/>
        <charset val="238"/>
      </rPr>
      <t>DISCONTINUED OPERATIONS (to be filled in by undertakings subject to IFRS only with discontinued operations)</t>
    </r>
  </si>
  <si>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187-188)</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</si>
  <si>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</si>
  <si>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</si>
  <si>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</si>
  <si>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sz val="9"/>
        <rFont val="Arial"/>
        <family val="2"/>
        <charset val="238"/>
      </rPr>
      <t xml:space="preserve"> 1 Discontinued operations profit for the period (ADP 186-189)</t>
    </r>
  </si>
  <si>
    <r>
      <rPr>
        <sz val="9"/>
        <rFont val="Arial"/>
        <family val="2"/>
        <charset val="238"/>
      </rPr>
      <t xml:space="preserve"> 2 Discontinued operations loss for the period (ADP 189-186)</t>
    </r>
  </si>
  <si>
    <r>
      <rPr>
        <b/>
        <sz val="9"/>
        <color rgb="FF000080"/>
        <rFont val="Arial"/>
        <family val="2"/>
        <charset val="238"/>
      </rPr>
      <t>TOTAL OPERATIONS (to be filled in only by undertakings subject to IFRS with discontinued operations)</t>
    </r>
  </si>
  <si>
    <r>
      <rPr>
        <b/>
        <sz val="9"/>
        <color rgb="FF333399"/>
        <rFont val="Arial"/>
        <family val="2"/>
        <charset val="238"/>
      </rPr>
      <t xml:space="preserve">XVI PRE-TAX PROFIT OR LOSS </t>
    </r>
    <r>
      <rPr>
        <sz val="9"/>
        <color rgb="FF333399"/>
        <rFont val="Arial"/>
        <family val="2"/>
        <charset val="238"/>
      </rPr>
      <t>(ADP 179+186)</t>
    </r>
  </si>
  <si>
    <r>
      <rPr>
        <sz val="9"/>
        <rFont val="Arial"/>
        <family val="2"/>
        <charset val="238"/>
      </rPr>
      <t xml:space="preserve"> 1 Pre-tax profit (ADP 192)</t>
    </r>
  </si>
  <si>
    <r>
      <rPr>
        <sz val="9"/>
        <rFont val="Arial"/>
        <family val="2"/>
        <charset val="238"/>
      </rPr>
      <t xml:space="preserve"> 2 Pre-tax loss (ADP 192)</t>
    </r>
  </si>
  <si>
    <r>
      <rPr>
        <b/>
        <sz val="9"/>
        <color rgb="FF333399"/>
        <rFont val="Arial"/>
        <family val="2"/>
        <charset val="238"/>
      </rPr>
      <t xml:space="preserve">XVII INCOME TAX </t>
    </r>
    <r>
      <rPr>
        <sz val="9"/>
        <color rgb="FF333399"/>
        <rFont val="Arial"/>
        <family val="2"/>
        <charset val="238"/>
      </rPr>
      <t>(ADP 182+189)</t>
    </r>
  </si>
  <si>
    <r>
      <rPr>
        <b/>
        <sz val="9"/>
        <color rgb="FF333399"/>
        <rFont val="Arial"/>
        <family val="2"/>
        <charset val="238"/>
      </rPr>
      <t xml:space="preserve">XVIII PROFIT OR LOSS FOR THE PERIOD </t>
    </r>
    <r>
      <rPr>
        <sz val="9"/>
        <color rgb="FF333399"/>
        <rFont val="Arial"/>
        <family val="2"/>
        <charset val="238"/>
      </rPr>
      <t>(ADP 192-195)</t>
    </r>
  </si>
  <si>
    <r>
      <rPr>
        <sz val="9"/>
        <rFont val="Arial"/>
        <family val="2"/>
        <charset val="238"/>
      </rPr>
      <t xml:space="preserve"> 1 Profit for the period (ADP 192-195)</t>
    </r>
  </si>
  <si>
    <r>
      <rPr>
        <sz val="9"/>
        <rFont val="Arial"/>
        <family val="2"/>
        <charset val="238"/>
      </rPr>
      <t xml:space="preserve"> 2 Loss for the period (ADP 195-192)</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</si>
  <si>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</si>
  <si>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XIX PROFIT OR LOSS FOR THE PERIOD </t>
    </r>
    <r>
      <rPr>
        <sz val="9"/>
        <color rgb="FF000080"/>
        <rFont val="Arial"/>
        <family val="2"/>
        <charset val="238"/>
      </rPr>
      <t>(ADP 200+201)</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</si>
  <si>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</si>
  <si>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</si>
  <si>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</si>
  <si>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</si>
  <si>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rFont val="Arial"/>
        <family val="2"/>
        <charset val="238"/>
      </rPr>
      <t xml:space="preserve">II OTHER COMPREHENSIVE INCOME/LOSS BEFORE TAX
    </t>
    </r>
    <r>
      <rPr>
        <sz val="9"/>
        <rFont val="Arial"/>
        <family val="2"/>
        <charset val="238"/>
      </rPr>
      <t>(ADP 204 to 211)</t>
    </r>
  </si>
  <si>
    <r>
      <rPr>
        <sz val="9"/>
        <rFont val="Arial"/>
        <family val="2"/>
        <charset val="238"/>
      </rPr>
      <t>1 Exchange rate differences from translation of foreign operations</t>
    </r>
  </si>
  <si>
    <r>
      <rPr>
        <sz val="9"/>
        <rFont val="Arial"/>
        <family val="2"/>
        <charset val="238"/>
      </rPr>
      <t>2 Changes in revaluation reserves of fixed tangible and intangible assets</t>
    </r>
  </si>
  <si>
    <r>
      <rPr>
        <sz val="9"/>
        <rFont val="Arial"/>
        <family val="2"/>
        <charset val="238"/>
      </rPr>
      <t>3 Profit or loss arising from subsequent measurement of financial assets available for sale</t>
    </r>
  </si>
  <si>
    <r>
      <rPr>
        <sz val="9"/>
        <rFont val="Arial"/>
        <family val="2"/>
        <charset val="238"/>
      </rPr>
      <t>4 Profit or loss arising from effective cash flow hedging</t>
    </r>
  </si>
  <si>
    <r>
      <rPr>
        <sz val="9"/>
        <rFont val="Arial"/>
        <family val="2"/>
        <charset val="238"/>
      </rPr>
      <t>5 Profit or loss arising from effective hedge of a net investment in a foreign operation</t>
    </r>
  </si>
  <si>
    <r>
      <rPr>
        <sz val="9"/>
        <rFont val="Arial"/>
        <family val="2"/>
        <charset val="238"/>
      </rPr>
      <t>6 Share in other comprehensive income/loss of companies linked by virtue of participating interests</t>
    </r>
  </si>
  <si>
    <r>
      <rPr>
        <sz val="9"/>
        <rFont val="Arial"/>
        <family val="2"/>
        <charset val="238"/>
      </rPr>
      <t>7 Actuarial gains/losses on the defined benefit obligation</t>
    </r>
  </si>
  <si>
    <r>
      <rPr>
        <sz val="9"/>
        <rFont val="Arial"/>
        <family val="2"/>
        <charset val="238"/>
      </rPr>
      <t>8 Other changes in equity unrelated to owners</t>
    </r>
  </si>
  <si>
    <r>
      <rPr>
        <b/>
        <sz val="9"/>
        <rFont val="Arial"/>
        <family val="2"/>
        <charset val="238"/>
      </rPr>
      <t>III TAX ON OTHER COMPREHENSIVE INCOME FOR THE PERIOD</t>
    </r>
  </si>
  <si>
    <r>
      <rPr>
        <b/>
        <sz val="9"/>
        <rFont val="Arial"/>
        <family val="2"/>
        <charset val="238"/>
      </rPr>
      <t xml:space="preserve">IV NET OTHER COMPREHENSIVE INCOME OR LOSS </t>
    </r>
    <r>
      <rPr>
        <sz val="9"/>
        <rFont val="Arial"/>
        <family val="2"/>
        <charset val="238"/>
      </rPr>
      <t>(ADP 203-212)</t>
    </r>
  </si>
  <si>
    <r>
      <rPr>
        <b/>
        <sz val="9"/>
        <rFont val="Arial"/>
        <family val="2"/>
        <charset val="238"/>
      </rPr>
      <t xml:space="preserve">V COMPREHENSIVE INCOME OR LOSS FOR THE PERIOD </t>
    </r>
    <r>
      <rPr>
        <sz val="9"/>
        <rFont val="Arial"/>
        <family val="2"/>
        <charset val="238"/>
      </rPr>
      <t>(ADP 202+213)</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</si>
  <si>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</si>
  <si>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 xml:space="preserve">VI COMPREHENSIVE INCOME OR LOSS FOR THE PERIOD </t>
    </r>
    <r>
      <rPr>
        <sz val="9"/>
        <color rgb="FF000080"/>
        <rFont val="Arial"/>
        <family val="2"/>
        <charset val="238"/>
      </rPr>
      <t>(ADP 216+217)</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</si>
  <si>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</si>
  <si>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</si>
  <si>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</si>
  <si>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</si>
  <si>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</si>
  <si>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</si>
  <si>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</si>
  <si>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</si>
  <si>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</si>
  <si>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</si>
  <si>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</si>
  <si>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</si>
  <si>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</si>
  <si>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</si>
  <si>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</si>
  <si>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</si>
  <si>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</si>
  <si>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</si>
  <si>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</si>
  <si>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</si>
  <si>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</si>
  <si>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</si>
  <si>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</si>
  <si>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</si>
  <si>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</si>
  <si>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</si>
  <si>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</si>
  <si>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</si>
  <si>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</si>
  <si>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</si>
  <si>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</si>
  <si>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</si>
  <si>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</si>
  <si>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</si>
  <si>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</si>
  <si>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</si>
  <si>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</si>
  <si>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</si>
  <si>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</si>
  <si>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</si>
  <si>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</si>
  <si>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</si>
  <si>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</si>
  <si>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</si>
  <si>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</si>
  <si>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</si>
  <si>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</si>
  <si>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</si>
  <si>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</si>
  <si>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</si>
  <si>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</si>
  <si>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</si>
  <si>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</si>
  <si>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</si>
  <si>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</si>
  <si>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</si>
  <si>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</si>
  <si>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</si>
  <si>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</si>
  <si>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</si>
  <si>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</si>
  <si>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</si>
  <si>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</si>
  <si>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</si>
  <si>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</si>
  <si>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</si>
  <si>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</si>
  <si>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</si>
  <si>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</si>
  <si>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</si>
  <si>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</si>
  <si>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</si>
  <si>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</si>
  <si>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</si>
  <si>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</si>
  <si>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</si>
  <si>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sz val="9"/>
        <rFont val="Arial"/>
        <family val="2"/>
        <charset val="238"/>
      </rPr>
      <t xml:space="preserve">  5 Cash payments to suppliers</t>
    </r>
  </si>
  <si>
    <r>
      <rPr>
        <sz val="9"/>
        <rFont val="Arial"/>
        <family val="2"/>
        <charset val="238"/>
      </rPr>
      <t xml:space="preserve">  6 Cash payments to employees</t>
    </r>
  </si>
  <si>
    <r>
      <rPr>
        <sz val="9"/>
        <rFont val="Arial"/>
        <family val="2"/>
        <charset val="238"/>
      </rPr>
      <t xml:space="preserve">  7 Cash payments for insurance premiums</t>
    </r>
  </si>
  <si>
    <r>
      <rPr>
        <sz val="9"/>
        <rFont val="Arial"/>
        <family val="2"/>
        <charset val="238"/>
      </rPr>
      <t xml:space="preserve">  8 Other cash receipts and payments</t>
    </r>
  </si>
  <si>
    <r>
      <rPr>
        <b/>
        <sz val="9"/>
        <rFont val="Arial"/>
        <family val="2"/>
        <charset val="238"/>
      </rPr>
      <t xml:space="preserve">I Cash from operations </t>
    </r>
    <r>
      <rPr>
        <sz val="9"/>
        <rFont val="Arial"/>
        <family val="2"/>
        <charset val="238"/>
      </rPr>
      <t>(ADP 001 to 008)</t>
    </r>
  </si>
  <si>
    <r>
      <rPr>
        <sz val="9"/>
        <rFont val="Arial"/>
        <family val="2"/>
        <charset val="238"/>
      </rPr>
      <t xml:space="preserve">  9 Interest paid</t>
    </r>
  </si>
  <si>
    <r>
      <rPr>
        <sz val="9"/>
        <rFont val="Arial"/>
        <family val="2"/>
        <charset val="238"/>
      </rPr>
      <t>10 Income tax paid</t>
    </r>
  </si>
  <si>
    <r>
      <rPr>
        <b/>
        <sz val="9"/>
        <color rgb="FF000080"/>
        <rFont val="Arial"/>
        <family val="2"/>
        <charset val="238"/>
      </rPr>
      <t xml:space="preserve">A) NET CASH FLOW FROM OPERATING ACTIVITIES </t>
    </r>
    <r>
      <rPr>
        <sz val="9"/>
        <color rgb="FF000080"/>
        <rFont val="Arial"/>
        <family val="2"/>
        <charset val="238"/>
      </rPr>
      <t>(ADP 009 to 011)</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</si>
  <si>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</si>
  <si>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</si>
  <si>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</si>
  <si>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</si>
  <si>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</si>
  <si>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</si>
  <si>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</si>
  <si>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b/>
        <sz val="9"/>
        <rFont val="Arial"/>
        <family val="2"/>
        <charset val="238"/>
      </rPr>
      <t xml:space="preserve">II Total cash receipts from investment activities </t>
    </r>
    <r>
      <rPr>
        <sz val="9"/>
        <rFont val="Arial"/>
        <family val="2"/>
        <charset val="238"/>
      </rPr>
      <t>(ADP 013 to 018)</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</si>
  <si>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</si>
  <si>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</si>
  <si>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</si>
  <si>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</si>
  <si>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</si>
  <si>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rFont val="Arial"/>
        <family val="2"/>
        <charset val="238"/>
      </rPr>
      <t xml:space="preserve">III Total cash payments from investment activities </t>
    </r>
    <r>
      <rPr>
        <sz val="9"/>
        <rFont val="Arial"/>
        <family val="2"/>
        <charset val="238"/>
      </rPr>
      <t>(ADP 020 to 024)</t>
    </r>
  </si>
  <si>
    <r>
      <rPr>
        <b/>
        <sz val="9"/>
        <color rgb="FF000080"/>
        <rFont val="Arial"/>
        <family val="2"/>
        <charset val="238"/>
      </rPr>
      <t xml:space="preserve">B) NET CASH FLOW FROM INVESTMENT ACTIVITIES </t>
    </r>
    <r>
      <rPr>
        <sz val="9"/>
        <color rgb="FF000080"/>
        <rFont val="Arial"/>
        <family val="2"/>
        <charset val="238"/>
      </rPr>
      <t>(ADP 019 + 025)</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</si>
  <si>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</si>
  <si>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</si>
  <si>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</si>
  <si>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</si>
  <si>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</si>
  <si>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b/>
        <sz val="9"/>
        <rFont val="Arial"/>
        <family val="2"/>
        <charset val="238"/>
      </rPr>
      <t xml:space="preserve">IV Total cash receipts from financing activities </t>
    </r>
    <r>
      <rPr>
        <sz val="9"/>
        <rFont val="Arial"/>
        <family val="2"/>
        <charset val="238"/>
      </rPr>
      <t>(ADP 027 to 030)</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</si>
  <si>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</si>
  <si>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</si>
  <si>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</si>
  <si>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</si>
  <si>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</si>
  <si>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b/>
        <sz val="9"/>
        <rFont val="Arial"/>
        <family val="2"/>
        <charset val="238"/>
      </rPr>
      <t xml:space="preserve">V Total cash payments from financing activities </t>
    </r>
    <r>
      <rPr>
        <sz val="9"/>
        <rFont val="Arial"/>
        <family val="2"/>
        <charset val="238"/>
      </rPr>
      <t>(ADP 032 to 036)</t>
    </r>
  </si>
  <si>
    <r>
      <rPr>
        <b/>
        <sz val="9"/>
        <color rgb="FF000080"/>
        <rFont val="Arial"/>
        <family val="2"/>
        <charset val="238"/>
      </rPr>
      <t xml:space="preserve">C) NET CASH FLOW FROM FINANCING ACTIVITIES </t>
    </r>
    <r>
      <rPr>
        <sz val="9"/>
        <color rgb="FF000080"/>
        <rFont val="Arial"/>
        <family val="2"/>
        <charset val="238"/>
      </rPr>
      <t>(ADP 031 +037)</t>
    </r>
  </si>
  <si>
    <r>
      <rPr>
        <sz val="9"/>
        <rFont val="Arial"/>
        <family val="2"/>
        <charset val="238"/>
      </rPr>
      <t xml:space="preserve">  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</si>
  <si>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012+026+038+039)</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</si>
  <si>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</si>
  <si>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040+041)</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</si>
  <si>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</si>
  <si>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</si>
  <si>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</si>
  <si>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</si>
  <si>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</si>
  <si>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</si>
  <si>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</si>
  <si>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</si>
  <si>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</si>
  <si>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</si>
  <si>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</si>
  <si>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</si>
  <si>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</si>
  <si>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</si>
  <si>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</si>
  <si>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</si>
  <si>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</si>
  <si>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Fair value of financial assets available for sale</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</si>
  <si>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</si>
  <si>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</si>
  <si>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</si>
  <si>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</si>
  <si>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</si>
  <si>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</si>
  <si>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</si>
  <si>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</si>
  <si>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</si>
  <si>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</si>
  <si>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</si>
  <si>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</si>
  <si>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</si>
  <si>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</si>
  <si>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</si>
  <si>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</si>
  <si>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FFFFFF"/>
        <rFont val="Arial"/>
        <family val="2"/>
        <charset val="238"/>
      </rPr>
      <t>14</t>
    </r>
  </si>
  <si>
    <r>
      <rPr>
        <b/>
        <sz val="8"/>
        <color rgb="FFFFFFFF"/>
        <rFont val="Arial"/>
        <family val="2"/>
        <charset val="238"/>
      </rPr>
      <t>15</t>
    </r>
  </si>
  <si>
    <r>
      <rPr>
        <b/>
        <sz val="8"/>
        <color rgb="FFFFFFFF"/>
        <rFont val="Arial"/>
        <family val="2"/>
        <charset val="238"/>
      </rPr>
      <t>16 (3 to 6 - 7
 + 8 to 15)</t>
    </r>
  </si>
  <si>
    <r>
      <rPr>
        <b/>
        <sz val="8"/>
        <color rgb="FFFFFFFF"/>
        <rFont val="Arial"/>
        <family val="2"/>
        <charset val="238"/>
      </rPr>
      <t>17</t>
    </r>
  </si>
  <si>
    <r>
      <rPr>
        <b/>
        <sz val="8"/>
        <color rgb="FFFFFFFF"/>
        <rFont val="Arial"/>
        <family val="2"/>
        <charset val="238"/>
      </rPr>
      <t>18 (16+17)</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</si>
  <si>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</si>
  <si>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</si>
  <si>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</si>
  <si>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</si>
  <si>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</si>
  <si>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</si>
  <si>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</si>
  <si>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</si>
  <si>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</si>
  <si>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</si>
  <si>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</si>
  <si>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</si>
  <si>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</si>
  <si>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</si>
  <si>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</si>
  <si>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</si>
  <si>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</si>
  <si>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</si>
  <si>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</si>
  <si>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</si>
  <si>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</si>
  <si>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</si>
  <si>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</si>
  <si>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previous business year reporting period </t>
    </r>
    <r>
      <rPr>
        <sz val="8"/>
        <rFont val="Arial"/>
        <family val="2"/>
        <charset val="238"/>
      </rPr>
      <t>(04 to 22)</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</si>
  <si>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</si>
  <si>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</si>
  <si>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 xml:space="preserve">  II COMPREHENSIVE INCOME OR LOSS FOR THE PREVIOUS PERIOD </t>
    </r>
    <r>
      <rPr>
        <sz val="8"/>
        <color rgb="FF000080"/>
        <rFont val="Arial"/>
        <family val="2"/>
        <charset val="238"/>
      </rPr>
      <t>(ADP 05+24)</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</si>
  <si>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22)</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</si>
  <si>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</si>
  <si>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</si>
  <si>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</si>
  <si>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</si>
  <si>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current business year (restated) </t>
    </r>
    <r>
      <rPr>
        <sz val="8"/>
        <rFont val="Arial"/>
        <family val="2"/>
        <charset val="238"/>
      </rPr>
      <t>(ADP 27 to 29)</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</si>
  <si>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</si>
  <si>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</si>
  <si>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</si>
  <si>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</si>
  <si>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</si>
  <si>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</si>
  <si>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</si>
  <si>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</si>
  <si>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</si>
  <si>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</si>
  <si>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</si>
  <si>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</si>
  <si>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</si>
  <si>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</si>
  <si>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</si>
  <si>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</si>
  <si>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</si>
  <si>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</si>
  <si>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current business year reporting period </t>
    </r>
    <r>
      <rPr>
        <sz val="8"/>
        <rFont val="Arial"/>
        <family val="2"/>
        <charset val="238"/>
      </rPr>
      <t>(ADP 30 to 48)</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</si>
  <si>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</si>
  <si>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FOR THE CURRENT PERIOD, NET OF TAX
    </t>
    </r>
    <r>
      <rPr>
        <sz val="8"/>
        <color rgb="FF000080"/>
        <rFont val="Arial"/>
        <family val="2"/>
        <charset val="238"/>
      </rPr>
      <t>(ADP 32 to 40)</t>
    </r>
  </si>
  <si>
    <r>
      <rPr>
        <b/>
        <sz val="8"/>
        <color rgb="FF000080"/>
        <rFont val="Arial"/>
        <family val="2"/>
        <charset val="238"/>
      </rPr>
      <t xml:space="preserve">  II COMPREHENSIVE INCOME OR LOSS FOR THE CURRENT PERIOD </t>
    </r>
    <r>
      <rPr>
        <sz val="8"/>
        <color rgb="FF000080"/>
        <rFont val="Arial"/>
        <family val="2"/>
        <charset val="238"/>
      </rPr>
      <t>(ADP 31+50)</t>
    </r>
  </si>
  <si>
    <r>
      <rPr>
        <b/>
        <sz val="8"/>
        <color rgb="FF000080"/>
        <rFont val="Arial"/>
        <family val="2"/>
        <charset val="238"/>
      </rPr>
      <t xml:space="preserve">III TRANSACTIONS WITH OWNERS IN THE CURRENT PERIOD RECOGNISED DIRECTLY IN EQUITY  </t>
    </r>
    <r>
      <rPr>
        <sz val="8"/>
        <color rgb="FF000080"/>
        <rFont val="Arial"/>
        <family val="2"/>
        <charset val="238"/>
      </rPr>
      <t>(ADP 41 to 48)</t>
    </r>
  </si>
  <si>
    <t xml:space="preserve">NOTES TO FINANCIAL STATEMENTS - TFI
(drawn up for quarterly reporting periods)
Name of the issuer:   _______________________________________________________
Personal identification number (OIB):   ________________________________________________________
Reporting period: _____________________________________________
Notes to financial statements for quarterly periods include:
a) an explanation of business events relevant to understanding changes in the statement of financial position and financial performance for the quarterly reporting period of the issuer with respect to the last business year: information is provided regarding these events and relevant information published in the last annual financial statement is updated                                         b) information on the access to the latest annual financial statements, for the purpose of understanding information published in the notes to financial statements drawn up for the quarterly reporting period                                                                                                                       c) a statement explaining that the same accounting policies are applied while drawing up financial statements for the quarterly reporting period as in the latest annual financial statements or, in the case where the accounting policies have changed, a description of the nature and effect of the changes                                                                                                                                 d) a description of the financial performance in the case of the issuer whose business is seasonal.
</t>
  </si>
  <si>
    <t>1.</t>
  </si>
  <si>
    <t>2.</t>
  </si>
  <si>
    <t>3.</t>
  </si>
  <si>
    <t>4.</t>
  </si>
  <si>
    <t>for the period __.__.____ to __.__.____</t>
  </si>
  <si>
    <t>Submitter: ____________________________________________________________________</t>
  </si>
  <si>
    <t>HR</t>
  </si>
  <si>
    <t>30577</t>
  </si>
  <si>
    <t>529900DUWS1DGNEK4C68</t>
  </si>
  <si>
    <t>Valamar Riviera d.d.</t>
  </si>
  <si>
    <t>Poreč</t>
  </si>
  <si>
    <t>Stancija Kaligari 1</t>
  </si>
  <si>
    <t>uprava@riviera.hr</t>
  </si>
  <si>
    <t>www.valamar-riviera.com</t>
  </si>
  <si>
    <t>KN</t>
  </si>
  <si>
    <t>No</t>
  </si>
  <si>
    <t>Sopta Anka</t>
  </si>
  <si>
    <t>052 408 188</t>
  </si>
  <si>
    <t>anka.sopta@riviera.hr</t>
  </si>
  <si>
    <t>balance as at 31.03.2019</t>
  </si>
  <si>
    <t>for the period 01.01.2019 to 31.03.2019</t>
  </si>
  <si>
    <t>Submitter: Valamar Riviera d.d.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</si>
</sst>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8">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321">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6" fillId="0" borderId="39" xfId="0" applyNumberFormat="1" applyFont="1" applyFill="1" applyBorder="1" applyAlignment="1" applyProtection="1">
      <alignment horizontal="center" vertical="center"/>
    </xf>
    <xf numFmtId="165" fontId="16" fillId="9" borderId="39" xfId="0" applyNumberFormat="1" applyFont="1" applyFill="1" applyBorder="1" applyAlignment="1" applyProtection="1">
      <alignment horizontal="center" vertical="center"/>
    </xf>
    <xf numFmtId="165" fontId="16" fillId="9" borderId="40" xfId="0" applyNumberFormat="1" applyFont="1" applyFill="1" applyBorder="1" applyAlignment="1" applyProtection="1">
      <alignment horizontal="center" vertical="center"/>
    </xf>
    <xf numFmtId="165" fontId="16" fillId="0" borderId="40"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2" xfId="0" applyFont="1" applyFill="1" applyBorder="1" applyAlignment="1" applyProtection="1">
      <alignment horizontal="center" vertical="center" wrapText="1"/>
    </xf>
    <xf numFmtId="0" fontId="16" fillId="3" borderId="42" xfId="0" applyFont="1" applyFill="1" applyBorder="1" applyAlignment="1" applyProtection="1">
      <alignment horizontal="center" vertical="center"/>
    </xf>
    <xf numFmtId="3" fontId="16" fillId="3" borderId="42" xfId="0" applyNumberFormat="1" applyFont="1" applyFill="1" applyBorder="1" applyAlignment="1" applyProtection="1">
      <alignment horizontal="center" vertical="center" wrapText="1"/>
    </xf>
    <xf numFmtId="164" fontId="4" fillId="0" borderId="42" xfId="0" applyNumberFormat="1" applyFont="1" applyFill="1" applyBorder="1" applyAlignment="1" applyProtection="1">
      <alignment horizontal="center" vertical="center"/>
    </xf>
    <xf numFmtId="164" fontId="4" fillId="9" borderId="42" xfId="0" applyNumberFormat="1" applyFont="1" applyFill="1" applyBorder="1" applyAlignment="1" applyProtection="1">
      <alignment horizontal="center" vertical="center"/>
    </xf>
    <xf numFmtId="0" fontId="11" fillId="0" borderId="0" xfId="3" applyProtection="1"/>
    <xf numFmtId="0" fontId="16" fillId="3" borderId="42" xfId="3" applyFont="1" applyFill="1" applyBorder="1" applyAlignment="1" applyProtection="1">
      <alignment horizontal="center" vertical="center"/>
    </xf>
    <xf numFmtId="3" fontId="16" fillId="3" borderId="42" xfId="3" applyNumberFormat="1" applyFont="1" applyFill="1" applyBorder="1" applyAlignment="1" applyProtection="1">
      <alignment horizontal="center" vertical="center" wrapText="1"/>
    </xf>
    <xf numFmtId="164" fontId="4" fillId="10" borderId="42" xfId="0" applyNumberFormat="1" applyFont="1" applyFill="1" applyBorder="1" applyAlignment="1" applyProtection="1">
      <alignment horizontal="center" vertical="center"/>
    </xf>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6" fillId="3" borderId="15" xfId="3" applyFont="1" applyFill="1" applyBorder="1" applyAlignment="1" applyProtection="1">
      <alignment horizontal="center" vertical="center" wrapText="1"/>
    </xf>
    <xf numFmtId="164" fontId="4" fillId="0" borderId="28"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164" fontId="4" fillId="0" borderId="13" xfId="0" applyNumberFormat="1" applyFont="1" applyFill="1" applyBorder="1" applyAlignment="1" applyProtection="1">
      <alignment horizontal="center" vertical="center" wrapText="1"/>
    </xf>
    <xf numFmtId="164" fontId="4" fillId="10" borderId="14" xfId="0" applyNumberFormat="1" applyFont="1" applyFill="1" applyBorder="1" applyAlignment="1" applyProtection="1">
      <alignment horizontal="center" vertical="center" wrapText="1"/>
    </xf>
    <xf numFmtId="0" fontId="16" fillId="3" borderId="15" xfId="3" applyFont="1" applyFill="1" applyBorder="1" applyAlignment="1" applyProtection="1">
      <alignment horizontal="center" vertical="center"/>
    </xf>
    <xf numFmtId="164" fontId="4" fillId="0" borderId="28"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164" fontId="4" fillId="10" borderId="14" xfId="0" applyNumberFormat="1" applyFont="1" applyFill="1" applyBorder="1" applyAlignment="1" applyProtection="1">
      <alignment horizontal="center" vertical="center"/>
    </xf>
    <xf numFmtId="3" fontId="5" fillId="0" borderId="42" xfId="0" applyNumberFormat="1" applyFont="1" applyFill="1" applyBorder="1" applyAlignment="1" applyProtection="1">
      <alignment horizontal="right" vertical="center" shrinkToFit="1"/>
      <protection locked="0"/>
    </xf>
    <xf numFmtId="3" fontId="21" fillId="9" borderId="42"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5" fillId="10" borderId="42" xfId="0" applyNumberFormat="1" applyFont="1" applyFill="1" applyBorder="1" applyAlignment="1" applyProtection="1">
      <alignment horizontal="right" vertical="center" shrinkToFit="1"/>
    </xf>
    <xf numFmtId="3" fontId="15" fillId="0" borderId="42" xfId="0" applyNumberFormat="1" applyFont="1" applyFill="1" applyBorder="1" applyAlignment="1" applyProtection="1">
      <alignment horizontal="right" vertical="center" shrinkToFit="1"/>
      <protection locked="0"/>
    </xf>
    <xf numFmtId="3" fontId="15" fillId="10" borderId="42" xfId="0" applyNumberFormat="1" applyFont="1" applyFill="1" applyBorder="1" applyAlignment="1" applyProtection="1">
      <alignment vertical="center"/>
    </xf>
    <xf numFmtId="3" fontId="5" fillId="0" borderId="42" xfId="0" applyNumberFormat="1" applyFont="1" applyFill="1" applyBorder="1" applyAlignment="1" applyProtection="1">
      <alignment vertical="center"/>
      <protection locked="0"/>
    </xf>
    <xf numFmtId="3" fontId="16" fillId="3" borderId="16" xfId="3" applyNumberFormat="1" applyFont="1" applyFill="1" applyBorder="1" applyAlignment="1" applyProtection="1">
      <alignment horizontal="center" vertical="center" wrapText="1"/>
    </xf>
    <xf numFmtId="3" fontId="16" fillId="3" borderId="15" xfId="3" applyNumberFormat="1" applyFont="1" applyFill="1" applyBorder="1" applyAlignment="1" applyProtection="1">
      <alignment horizontal="center" vertical="center" wrapText="1"/>
    </xf>
    <xf numFmtId="3" fontId="5" fillId="0" borderId="28" xfId="0" applyNumberFormat="1" applyFont="1" applyFill="1" applyBorder="1" applyAlignment="1" applyProtection="1">
      <alignment horizontal="right" vertical="center" wrapText="1"/>
      <protection locked="0"/>
    </xf>
    <xf numFmtId="3" fontId="15" fillId="10" borderId="13" xfId="0" applyNumberFormat="1" applyFont="1" applyFill="1" applyBorder="1" applyAlignment="1" applyProtection="1">
      <alignment horizontal="right" vertical="center" wrapText="1"/>
    </xf>
    <xf numFmtId="3" fontId="5" fillId="0" borderId="13" xfId="0" applyNumberFormat="1" applyFont="1" applyFill="1" applyBorder="1" applyAlignment="1" applyProtection="1">
      <alignment horizontal="right" vertical="center" wrapText="1"/>
      <protection locked="0"/>
    </xf>
    <xf numFmtId="3" fontId="15" fillId="10" borderId="14" xfId="0" applyNumberFormat="1" applyFont="1" applyFill="1" applyBorder="1" applyAlignment="1" applyProtection="1">
      <alignment horizontal="right" vertical="center" wrapText="1"/>
    </xf>
    <xf numFmtId="3" fontId="5" fillId="0" borderId="28" xfId="0" applyNumberFormat="1" applyFont="1" applyFill="1" applyBorder="1" applyAlignment="1" applyProtection="1">
      <alignment vertical="center" wrapText="1"/>
      <protection locked="0"/>
    </xf>
    <xf numFmtId="3" fontId="5" fillId="0" borderId="13" xfId="0" applyNumberFormat="1" applyFont="1" applyFill="1" applyBorder="1" applyAlignment="1" applyProtection="1">
      <alignment vertical="center" wrapText="1"/>
      <protection locked="0"/>
    </xf>
    <xf numFmtId="3" fontId="15" fillId="10" borderId="13" xfId="0" applyNumberFormat="1" applyFont="1" applyFill="1" applyBorder="1" applyAlignment="1" applyProtection="1">
      <alignment vertical="center" wrapText="1"/>
    </xf>
    <xf numFmtId="3" fontId="15" fillId="10" borderId="14"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8"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5" fillId="10" borderId="13" xfId="0" applyNumberFormat="1" applyFont="1" applyFill="1" applyBorder="1" applyAlignment="1" applyProtection="1">
      <alignment vertical="center"/>
    </xf>
    <xf numFmtId="3" fontId="15"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6"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9" xfId="0" applyNumberFormat="1" applyFont="1" applyFill="1" applyBorder="1" applyAlignment="1" applyProtection="1">
      <alignment vertical="center" shrinkToFit="1"/>
      <protection locked="0"/>
    </xf>
    <xf numFmtId="3" fontId="20" fillId="9" borderId="39" xfId="0" applyNumberFormat="1" applyFont="1" applyFill="1" applyBorder="1" applyAlignment="1" applyProtection="1">
      <alignment vertical="center" shrinkToFit="1"/>
    </xf>
    <xf numFmtId="3" fontId="3" fillId="8" borderId="39" xfId="0" applyNumberFormat="1" applyFont="1" applyFill="1" applyBorder="1" applyAlignment="1" applyProtection="1">
      <alignment vertical="center" shrinkToFit="1"/>
    </xf>
    <xf numFmtId="3" fontId="20" fillId="9" borderId="40" xfId="0" applyNumberFormat="1" applyFont="1" applyFill="1" applyBorder="1" applyAlignment="1" applyProtection="1">
      <alignment vertical="center" shrinkToFit="1"/>
    </xf>
    <xf numFmtId="3" fontId="20" fillId="0" borderId="39" xfId="0" applyNumberFormat="1" applyFont="1" applyFill="1" applyBorder="1" applyAlignment="1" applyProtection="1">
      <alignment vertical="center" shrinkToFit="1"/>
    </xf>
    <xf numFmtId="3" fontId="20" fillId="0" borderId="40" xfId="0" applyNumberFormat="1" applyFont="1" applyFill="1" applyBorder="1" applyAlignment="1" applyProtection="1">
      <alignment vertical="center" shrinkToFit="1"/>
    </xf>
    <xf numFmtId="0" fontId="23" fillId="11" borderId="1" xfId="4" applyFont="1" applyFill="1" applyBorder="1"/>
    <xf numFmtId="0" fontId="1" fillId="11" borderId="27" xfId="4" applyFill="1" applyBorder="1"/>
    <xf numFmtId="0" fontId="1" fillId="0" borderId="0" xfId="4"/>
    <xf numFmtId="0" fontId="25" fillId="11" borderId="43"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4"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6" xfId="4" applyFont="1" applyFill="1" applyBorder="1" applyAlignment="1">
      <alignment vertical="center"/>
    </xf>
    <xf numFmtId="0" fontId="28" fillId="0" borderId="0" xfId="4" applyFont="1" applyFill="1"/>
    <xf numFmtId="0" fontId="4" fillId="11" borderId="43"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4"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7"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4" xfId="4" applyFill="1" applyBorder="1"/>
    <xf numFmtId="0" fontId="26" fillId="11" borderId="43" xfId="4" applyFont="1" applyFill="1" applyBorder="1" applyAlignment="1">
      <alignment wrapText="1"/>
    </xf>
    <xf numFmtId="0" fontId="26" fillId="11" borderId="44" xfId="4" applyFont="1" applyFill="1" applyBorder="1" applyAlignment="1">
      <alignment wrapText="1"/>
    </xf>
    <xf numFmtId="0" fontId="26" fillId="11" borderId="43" xfId="4" applyFont="1" applyFill="1" applyBorder="1"/>
    <xf numFmtId="0" fontId="26" fillId="11" borderId="0" xfId="4" applyFont="1" applyFill="1" applyBorder="1"/>
    <xf numFmtId="0" fontId="26" fillId="11" borderId="0" xfId="4" applyFont="1" applyFill="1" applyBorder="1" applyAlignment="1">
      <alignment wrapText="1"/>
    </xf>
    <xf numFmtId="0" fontId="26" fillId="11" borderId="44" xfId="4" applyFont="1" applyFill="1" applyBorder="1"/>
    <xf numFmtId="0" fontId="5" fillId="11" borderId="0" xfId="4" applyFont="1" applyFill="1" applyBorder="1" applyAlignment="1">
      <alignment horizontal="right" vertical="center" wrapText="1"/>
    </xf>
    <xf numFmtId="0" fontId="27" fillId="11" borderId="44" xfId="4" applyFont="1" applyFill="1" applyBorder="1" applyAlignment="1">
      <alignment vertical="center"/>
    </xf>
    <xf numFmtId="0" fontId="5" fillId="11" borderId="43" xfId="4" applyFont="1" applyFill="1" applyBorder="1" applyAlignment="1">
      <alignment horizontal="right" vertical="center" wrapText="1"/>
    </xf>
    <xf numFmtId="0" fontId="27" fillId="11" borderId="0" xfId="4" applyFont="1" applyFill="1" applyBorder="1" applyAlignment="1">
      <alignment vertical="center"/>
    </xf>
    <xf numFmtId="0" fontId="26" fillId="11" borderId="0" xfId="4" applyFont="1" applyFill="1" applyBorder="1" applyAlignment="1">
      <alignment vertical="top"/>
    </xf>
    <xf numFmtId="0" fontId="4" fillId="12" borderId="47"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6" fillId="11" borderId="0" xfId="4" applyFont="1" applyFill="1" applyBorder="1" applyAlignment="1">
      <alignment vertical="center"/>
    </xf>
    <xf numFmtId="0" fontId="26" fillId="11" borderId="44" xfId="4" applyFont="1" applyFill="1" applyBorder="1" applyAlignment="1">
      <alignment vertical="center"/>
    </xf>
    <xf numFmtId="0" fontId="26" fillId="11" borderId="0" xfId="4" applyFont="1" applyFill="1" applyBorder="1" applyAlignment="1"/>
    <xf numFmtId="0" fontId="29" fillId="11" borderId="0" xfId="4" applyFont="1" applyFill="1" applyBorder="1" applyAlignment="1">
      <alignment vertical="center"/>
    </xf>
    <xf numFmtId="0" fontId="29" fillId="11" borderId="44" xfId="4" applyFont="1" applyFill="1" applyBorder="1" applyAlignment="1">
      <alignment vertical="center"/>
    </xf>
    <xf numFmtId="0" fontId="4"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4" fillId="12" borderId="45" xfId="4" applyFont="1" applyFill="1" applyBorder="1" applyAlignment="1" applyProtection="1">
      <alignment horizontal="center" vertical="center"/>
      <protection locked="0"/>
    </xf>
    <xf numFmtId="0" fontId="26" fillId="11" borderId="0" xfId="4" applyFont="1" applyFill="1" applyBorder="1" applyAlignment="1">
      <alignment vertical="top" wrapText="1"/>
    </xf>
    <xf numFmtId="0" fontId="26" fillId="11" borderId="43" xfId="4" applyFont="1" applyFill="1" applyBorder="1" applyAlignment="1">
      <alignment vertical="top"/>
    </xf>
    <xf numFmtId="0" fontId="29" fillId="11" borderId="44" xfId="4" applyFont="1" applyFill="1" applyBorder="1"/>
    <xf numFmtId="0" fontId="1" fillId="11" borderId="3" xfId="4" applyFill="1" applyBorder="1"/>
    <xf numFmtId="0" fontId="1" fillId="11" borderId="2" xfId="4" applyFill="1" applyBorder="1"/>
    <xf numFmtId="0" fontId="1" fillId="11" borderId="45" xfId="4" applyFill="1" applyBorder="1"/>
    <xf numFmtId="49" fontId="4" fillId="12" borderId="47" xfId="4" applyNumberFormat="1" applyFont="1" applyFill="1" applyBorder="1" applyAlignment="1" applyProtection="1">
      <alignment horizontal="center" vertical="center"/>
      <protection locked="0"/>
    </xf>
    <xf numFmtId="164" fontId="4" fillId="11" borderId="42" xfId="0" applyNumberFormat="1" applyFont="1" applyFill="1" applyBorder="1" applyAlignment="1" applyProtection="1">
      <alignment horizontal="center" vertical="center"/>
    </xf>
    <xf numFmtId="3" fontId="5" fillId="11" borderId="42" xfId="0" applyNumberFormat="1" applyFont="1" applyFill="1" applyBorder="1" applyAlignment="1" applyProtection="1">
      <alignment horizontal="right" vertical="center" shrinkToFit="1"/>
      <protection locked="0"/>
    </xf>
    <xf numFmtId="0" fontId="39" fillId="0" borderId="0" xfId="4" applyFont="1"/>
    <xf numFmtId="0" fontId="39" fillId="0" borderId="0" xfId="4" applyFont="1" applyFill="1"/>
    <xf numFmtId="3" fontId="15" fillId="10" borderId="42" xfId="0" applyNumberFormat="1" applyFont="1" applyFill="1" applyBorder="1" applyAlignment="1" applyProtection="1">
      <alignment horizontal="right" vertical="center" shrinkToFit="1"/>
      <protection locked="0"/>
    </xf>
    <xf numFmtId="3" fontId="11" fillId="0" borderId="0" xfId="3" applyNumberFormat="1" applyProtection="1">
      <protection locked="0"/>
    </xf>
    <xf numFmtId="0" fontId="4" fillId="0" borderId="47" xfId="4" applyFont="1" applyFill="1" applyBorder="1" applyAlignment="1" applyProtection="1">
      <alignment horizontal="center" vertical="center"/>
      <protection locked="0"/>
    </xf>
    <xf numFmtId="3" fontId="5" fillId="0" borderId="14" xfId="0" applyNumberFormat="1" applyFont="1" applyFill="1" applyBorder="1" applyAlignment="1" applyProtection="1">
      <alignment horizontal="right" vertical="center" shrinkToFit="1"/>
      <protection locked="0"/>
    </xf>
    <xf numFmtId="3" fontId="5" fillId="0" borderId="13" xfId="0" applyNumberFormat="1" applyFont="1" applyFill="1" applyBorder="1" applyAlignment="1" applyProtection="1">
      <alignment horizontal="right" vertical="center" shrinkToFit="1"/>
      <protection locked="0"/>
    </xf>
    <xf numFmtId="3" fontId="5" fillId="0" borderId="28" xfId="0" applyNumberFormat="1" applyFont="1" applyFill="1" applyBorder="1" applyAlignment="1" applyProtection="1">
      <alignment horizontal="right" vertical="center"/>
      <protection locked="0"/>
    </xf>
    <xf numFmtId="3" fontId="5" fillId="0" borderId="13" xfId="0" applyNumberFormat="1" applyFont="1" applyFill="1" applyBorder="1" applyAlignment="1" applyProtection="1">
      <alignment horizontal="right" vertical="center"/>
      <protection locked="0"/>
    </xf>
    <xf numFmtId="0" fontId="22" fillId="11" borderId="26" xfId="4" applyFont="1" applyFill="1" applyBorder="1" applyAlignment="1">
      <alignment vertical="center"/>
    </xf>
    <xf numFmtId="0" fontId="22" fillId="11" borderId="1" xfId="4" applyFont="1" applyFill="1" applyBorder="1" applyAlignment="1">
      <alignment vertical="center"/>
    </xf>
    <xf numFmtId="0" fontId="25" fillId="11" borderId="43"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4" xfId="4" applyFont="1" applyFill="1" applyBorder="1" applyAlignment="1">
      <alignment horizontal="center" vertical="center"/>
    </xf>
    <xf numFmtId="0" fontId="4" fillId="11" borderId="43"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5" xfId="4" applyNumberFormat="1" applyFont="1" applyFill="1" applyBorder="1" applyAlignment="1" applyProtection="1">
      <alignment horizontal="center" vertical="center"/>
      <protection locked="0"/>
    </xf>
    <xf numFmtId="0" fontId="4" fillId="0" borderId="43"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4" xfId="4" applyFont="1" applyFill="1" applyBorder="1" applyAlignment="1">
      <alignment horizontal="center" vertical="center" wrapText="1"/>
    </xf>
    <xf numFmtId="0" fontId="5" fillId="11" borderId="43" xfId="4" applyFont="1" applyFill="1" applyBorder="1" applyAlignment="1">
      <alignment horizontal="right" vertical="center" wrapText="1"/>
    </xf>
    <xf numFmtId="0" fontId="5" fillId="11" borderId="44" xfId="4" applyFont="1" applyFill="1" applyBorder="1" applyAlignment="1">
      <alignment horizontal="right" vertical="center" wrapText="1"/>
    </xf>
    <xf numFmtId="0" fontId="4" fillId="12" borderId="3" xfId="0" applyFont="1" applyFill="1" applyBorder="1" applyAlignment="1" applyProtection="1">
      <alignment horizontal="center" vertical="center"/>
      <protection locked="0"/>
    </xf>
    <xf numFmtId="0" fontId="4" fillId="12" borderId="45" xfId="0" applyFont="1" applyFill="1" applyBorder="1" applyAlignment="1" applyProtection="1">
      <alignment horizontal="center" vertical="center"/>
      <protection locked="0"/>
    </xf>
    <xf numFmtId="0" fontId="26" fillId="11" borderId="43" xfId="4" applyFont="1" applyFill="1" applyBorder="1" applyAlignment="1">
      <alignment wrapText="1"/>
    </xf>
    <xf numFmtId="0" fontId="26" fillId="11" borderId="0" xfId="4" applyFont="1" applyFill="1" applyBorder="1" applyAlignment="1">
      <alignment wrapText="1"/>
    </xf>
    <xf numFmtId="0" fontId="26" fillId="11" borderId="0" xfId="4" applyFont="1" applyFill="1" applyBorder="1"/>
    <xf numFmtId="0" fontId="24" fillId="11" borderId="43" xfId="4" applyFont="1" applyFill="1" applyBorder="1" applyAlignment="1">
      <alignment horizontal="center" vertical="center" wrapText="1"/>
    </xf>
    <xf numFmtId="0" fontId="24" fillId="11" borderId="0" xfId="4" applyFont="1" applyFill="1" applyBorder="1" applyAlignment="1">
      <alignment horizontal="center" vertical="center" wrapText="1"/>
    </xf>
    <xf numFmtId="0" fontId="5" fillId="11" borderId="43" xfId="4" applyFont="1" applyFill="1" applyBorder="1" applyAlignment="1">
      <alignment horizontal="right" vertical="center"/>
    </xf>
    <xf numFmtId="0" fontId="5" fillId="11" borderId="44" xfId="4" applyFont="1" applyFill="1" applyBorder="1" applyAlignment="1">
      <alignment horizontal="right" vertical="center"/>
    </xf>
    <xf numFmtId="0" fontId="5" fillId="11" borderId="0" xfId="4" applyFont="1" applyFill="1" applyBorder="1" applyAlignment="1">
      <alignment horizontal="right" vertical="center" wrapText="1"/>
    </xf>
    <xf numFmtId="49" fontId="4" fillId="12" borderId="3" xfId="0" applyNumberFormat="1" applyFont="1" applyFill="1" applyBorder="1" applyAlignment="1" applyProtection="1">
      <alignment horizontal="center" vertical="center"/>
      <protection locked="0"/>
    </xf>
    <xf numFmtId="49" fontId="4" fillId="12" borderId="45" xfId="0" applyNumberFormat="1" applyFont="1" applyFill="1" applyBorder="1" applyAlignment="1" applyProtection="1">
      <alignment horizontal="center" vertical="center"/>
      <protection locked="0"/>
    </xf>
    <xf numFmtId="0" fontId="26" fillId="11" borderId="43" xfId="4" applyFont="1" applyFill="1" applyBorder="1" applyAlignment="1">
      <alignment vertical="center" wrapText="1"/>
    </xf>
    <xf numFmtId="0" fontId="26"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0" applyFont="1" applyFill="1" applyBorder="1" applyAlignment="1" applyProtection="1">
      <alignment vertical="center"/>
      <protection locked="0"/>
    </xf>
    <xf numFmtId="0" fontId="4" fillId="12" borderId="2" xfId="0" applyFont="1" applyFill="1" applyBorder="1" applyAlignment="1" applyProtection="1">
      <alignment vertical="center"/>
      <protection locked="0"/>
    </xf>
    <xf numFmtId="0" fontId="4" fillId="12" borderId="45" xfId="0" applyFont="1" applyFill="1" applyBorder="1" applyAlignment="1" applyProtection="1">
      <alignment vertical="center"/>
      <protection locked="0"/>
    </xf>
    <xf numFmtId="0" fontId="27" fillId="11" borderId="43" xfId="4" applyFont="1" applyFill="1" applyBorder="1" applyAlignment="1">
      <alignment vertical="center"/>
    </xf>
    <xf numFmtId="0" fontId="27" fillId="11" borderId="0" xfId="4" applyFont="1" applyFill="1" applyBorder="1" applyAlignment="1">
      <alignment vertical="center"/>
    </xf>
    <xf numFmtId="0" fontId="5" fillId="11" borderId="0" xfId="4" applyFont="1" applyFill="1" applyBorder="1" applyAlignment="1">
      <alignment vertical="center"/>
    </xf>
    <xf numFmtId="0" fontId="26" fillId="12" borderId="3" xfId="0" applyFont="1" applyFill="1" applyBorder="1" applyProtection="1">
      <protection locked="0"/>
    </xf>
    <xf numFmtId="0" fontId="26" fillId="12" borderId="2" xfId="0" applyFont="1" applyFill="1" applyBorder="1" applyProtection="1">
      <protection locked="0"/>
    </xf>
    <xf numFmtId="0" fontId="26" fillId="12" borderId="45" xfId="0" applyFont="1" applyFill="1" applyBorder="1" applyProtection="1">
      <protection locked="0"/>
    </xf>
    <xf numFmtId="0" fontId="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5" xfId="4" applyFont="1" applyFill="1" applyBorder="1" applyAlignment="1" applyProtection="1">
      <alignment horizontal="right" vertical="center"/>
      <protection locked="0"/>
    </xf>
    <xf numFmtId="0" fontId="26" fillId="11" borderId="0" xfId="4" applyFont="1" applyFill="1" applyBorder="1" applyAlignment="1">
      <alignment vertical="top" wrapText="1"/>
    </xf>
    <xf numFmtId="0" fontId="26" fillId="11" borderId="0" xfId="4" applyFont="1" applyFill="1" applyBorder="1" applyAlignment="1">
      <alignment vertical="top"/>
    </xf>
    <xf numFmtId="0" fontId="26" fillId="11" borderId="0" xfId="4" applyFont="1" applyFill="1" applyBorder="1" applyProtection="1">
      <protection locked="0"/>
    </xf>
    <xf numFmtId="0" fontId="5" fillId="11" borderId="44"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5" xfId="4" applyFont="1" applyFill="1" applyBorder="1" applyAlignment="1" applyProtection="1">
      <alignment horizontal="center" vertical="center"/>
      <protection locked="0"/>
    </xf>
    <xf numFmtId="0" fontId="5" fillId="11" borderId="43" xfId="4" applyFont="1" applyFill="1" applyBorder="1" applyAlignment="1">
      <alignment horizontal="left" vertical="center"/>
    </xf>
    <xf numFmtId="0" fontId="5" fillId="11" borderId="0" xfId="4" applyFont="1" applyFill="1" applyBorder="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5" xfId="4" applyFont="1" applyFill="1" applyBorder="1" applyAlignment="1" applyProtection="1">
      <alignment vertical="center"/>
      <protection locked="0"/>
    </xf>
    <xf numFmtId="0" fontId="5" fillId="11" borderId="0" xfId="4" applyFont="1" applyFill="1" applyBorder="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5"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2" borderId="3" xfId="0" applyFont="1" applyFill="1" applyBorder="1" applyAlignment="1" applyProtection="1">
      <alignment vertical="center"/>
      <protection locked="0"/>
    </xf>
    <xf numFmtId="0" fontId="26" fillId="12" borderId="2" xfId="0" applyFont="1" applyFill="1" applyBorder="1" applyAlignment="1" applyProtection="1">
      <alignment vertical="center"/>
      <protection locked="0"/>
    </xf>
    <xf numFmtId="0" fontId="26" fillId="12" borderId="45" xfId="0" applyFont="1" applyFill="1" applyBorder="1" applyAlignment="1" applyProtection="1">
      <alignment vertical="center"/>
      <protection locked="0"/>
    </xf>
    <xf numFmtId="0" fontId="5" fillId="0" borderId="42" xfId="0" applyFont="1" applyFill="1" applyBorder="1" applyAlignment="1" applyProtection="1">
      <alignment horizontal="left" vertical="center" wrapText="1"/>
    </xf>
    <xf numFmtId="0" fontId="5" fillId="9" borderId="42" xfId="0" applyFont="1" applyFill="1" applyBorder="1" applyAlignment="1" applyProtection="1">
      <alignment horizontal="left" vertical="center" wrapText="1"/>
    </xf>
    <xf numFmtId="0" fontId="4" fillId="9" borderId="42"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4"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1" fillId="4" borderId="42" xfId="0" applyFont="1" applyFill="1" applyBorder="1" applyAlignment="1" applyProtection="1">
      <alignment horizontal="left" vertical="center" wrapText="1"/>
    </xf>
    <xf numFmtId="0" fontId="4" fillId="0" borderId="42" xfId="0" applyFont="1" applyFill="1" applyBorder="1" applyAlignment="1" applyProtection="1">
      <alignment horizontal="left" vertical="center" wrapText="1"/>
    </xf>
    <xf numFmtId="0" fontId="5" fillId="11" borderId="42" xfId="0" applyFont="1" applyFill="1" applyBorder="1" applyAlignment="1" applyProtection="1">
      <alignment horizontal="left" vertical="center" wrapText="1"/>
    </xf>
    <xf numFmtId="0" fontId="12" fillId="4" borderId="42" xfId="0" applyFont="1" applyFill="1" applyBorder="1" applyAlignment="1" applyProtection="1">
      <alignment horizontal="left" vertical="center" wrapText="1"/>
    </xf>
    <xf numFmtId="0" fontId="13" fillId="4" borderId="42" xfId="0" applyFont="1" applyFill="1" applyBorder="1" applyAlignment="1" applyProtection="1">
      <alignment vertical="center"/>
    </xf>
    <xf numFmtId="0" fontId="12" fillId="10" borderId="42" xfId="0" applyFont="1" applyFill="1" applyBorder="1" applyAlignment="1" applyProtection="1">
      <alignment horizontal="left" vertical="center" wrapText="1"/>
    </xf>
    <xf numFmtId="0" fontId="12" fillId="0" borderId="42" xfId="0" applyFont="1" applyFill="1" applyBorder="1" applyAlignment="1" applyProtection="1">
      <alignment horizontal="left" vertical="center" wrapText="1" indent="1"/>
    </xf>
    <xf numFmtId="0" fontId="5" fillId="10" borderId="42" xfId="0" applyFont="1" applyFill="1" applyBorder="1" applyAlignment="1" applyProtection="1">
      <alignment horizontal="left" vertical="center" wrapText="1" indent="1"/>
    </xf>
    <xf numFmtId="0" fontId="4" fillId="3" borderId="42" xfId="3" applyFont="1" applyFill="1" applyBorder="1" applyAlignment="1" applyProtection="1">
      <alignment horizontal="center" vertical="center" wrapText="1"/>
    </xf>
    <xf numFmtId="3" fontId="16"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2" fillId="4" borderId="42" xfId="0" applyFont="1" applyFill="1" applyBorder="1" applyAlignment="1" applyProtection="1">
      <alignment vertical="center" wrapText="1"/>
    </xf>
    <xf numFmtId="0" fontId="0" fillId="0" borderId="42" xfId="0" applyBorder="1" applyAlignment="1" applyProtection="1"/>
    <xf numFmtId="0" fontId="16" fillId="3" borderId="42" xfId="3" applyFont="1" applyFill="1" applyBorder="1" applyAlignment="1" applyProtection="1">
      <alignment horizontal="center" vertical="center"/>
    </xf>
    <xf numFmtId="0" fontId="14" fillId="10" borderId="42" xfId="0" applyFont="1" applyFill="1" applyBorder="1" applyAlignment="1" applyProtection="1">
      <alignment horizontal="left" vertical="center" wrapText="1"/>
    </xf>
    <xf numFmtId="0" fontId="5" fillId="0" borderId="42" xfId="0" applyFont="1" applyFill="1" applyBorder="1" applyAlignment="1" applyProtection="1">
      <alignment horizontal="left" vertical="center" wrapText="1" indent="1"/>
    </xf>
    <xf numFmtId="0" fontId="14" fillId="0" borderId="42"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18" fillId="0" borderId="42" xfId="0" applyFont="1" applyFill="1" applyBorder="1" applyAlignment="1" applyProtection="1">
      <alignment horizontal="left" vertical="center" wrapText="1"/>
    </xf>
    <xf numFmtId="0" fontId="4" fillId="4" borderId="42" xfId="0" applyFont="1" applyFill="1" applyBorder="1" applyAlignment="1" applyProtection="1">
      <alignment horizontal="left" vertical="center" wrapText="1"/>
    </xf>
    <xf numFmtId="0" fontId="4" fillId="4" borderId="42" xfId="0" applyFont="1" applyFill="1" applyBorder="1" applyAlignment="1" applyProtection="1">
      <alignment vertical="center" wrapText="1"/>
    </xf>
    <xf numFmtId="0" fontId="5" fillId="10" borderId="42" xfId="0" applyFont="1" applyFill="1" applyBorder="1" applyAlignment="1" applyProtection="1">
      <alignment horizontal="left" vertical="center" wrapText="1"/>
    </xf>
    <xf numFmtId="0" fontId="4" fillId="10" borderId="42" xfId="0" applyFont="1" applyFill="1" applyBorder="1" applyAlignment="1" applyProtection="1">
      <alignment horizontal="left" vertical="center" wrapText="1"/>
    </xf>
    <xf numFmtId="0" fontId="0" fillId="0" borderId="0" xfId="0" applyAlignment="1" applyProtection="1">
      <alignment horizont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5" fillId="0" borderId="25" xfId="0" applyFont="1" applyFill="1" applyBorder="1" applyAlignment="1" applyProtection="1">
      <alignment horizontal="left" vertical="center" wrapText="1"/>
    </xf>
    <xf numFmtId="0" fontId="16" fillId="2" borderId="4" xfId="3" applyFont="1" applyFill="1" applyBorder="1" applyAlignment="1" applyProtection="1">
      <alignment vertical="center" wrapText="1"/>
      <protection locked="0"/>
    </xf>
    <xf numFmtId="0" fontId="18" fillId="0" borderId="23" xfId="0" applyFont="1" applyFill="1" applyBorder="1" applyAlignment="1" applyProtection="1">
      <alignment horizontal="left" vertical="center" wrapText="1"/>
    </xf>
    <xf numFmtId="0" fontId="18" fillId="0" borderId="24" xfId="0" applyFont="1" applyFill="1" applyBorder="1" applyAlignment="1" applyProtection="1">
      <alignment horizontal="left" vertical="center" wrapText="1"/>
    </xf>
    <xf numFmtId="0" fontId="18" fillId="0" borderId="25" xfId="0" applyFont="1" applyFill="1" applyBorder="1" applyAlignment="1" applyProtection="1">
      <alignment horizontal="left" vertical="center" wrapText="1"/>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4" fillId="10" borderId="25"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5" fillId="10" borderId="25"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16"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12" fillId="7" borderId="26"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7" xfId="0" applyFont="1" applyFill="1" applyBorder="1" applyAlignment="1" applyProtection="1">
      <alignment horizontal="left" vertical="center" wrapText="1" shrinkToFi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34"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10" borderId="25"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2" fillId="0" borderId="25"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10" borderId="13" xfId="0" applyFont="1" applyFill="1" applyBorder="1" applyAlignment="1" applyProtection="1">
      <alignment horizontal="left" vertical="center" wrapText="1"/>
    </xf>
    <xf numFmtId="0" fontId="5" fillId="0" borderId="28"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7" xfId="0" applyFont="1" applyFill="1" applyBorder="1" applyAlignment="1" applyProtection="1">
      <alignment horizontal="left" vertical="center" shrinkToFit="1"/>
    </xf>
    <xf numFmtId="0" fontId="12" fillId="10" borderId="14" xfId="0" applyFont="1" applyFill="1" applyBorder="1" applyAlignment="1" applyProtection="1">
      <alignment horizontal="left" vertical="center" wrapText="1"/>
    </xf>
    <xf numFmtId="0" fontId="5" fillId="0" borderId="28"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10" borderId="13" xfId="0" applyFont="1" applyFill="1" applyBorder="1" applyAlignment="1" applyProtection="1">
      <alignment horizontal="left"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9" xfId="0" applyFont="1" applyBorder="1" applyAlignment="1" applyProtection="1">
      <alignment horizontal="left" vertical="center" wrapText="1"/>
    </xf>
    <xf numFmtId="0" fontId="16" fillId="9" borderId="39"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6" xfId="0" applyFont="1" applyBorder="1" applyProtection="1"/>
    <xf numFmtId="3" fontId="9" fillId="3" borderId="8" xfId="0" applyNumberFormat="1" applyFont="1" applyFill="1" applyBorder="1" applyAlignment="1" applyProtection="1">
      <alignment horizontal="center" vertical="center" wrapText="1"/>
    </xf>
    <xf numFmtId="3" fontId="3" fillId="0" borderId="36"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7"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17" fillId="6" borderId="38" xfId="0" applyFont="1" applyFill="1" applyBorder="1" applyAlignment="1" applyProtection="1">
      <alignment horizontal="left" vertical="center"/>
    </xf>
    <xf numFmtId="0" fontId="19" fillId="6" borderId="38" xfId="0" applyFont="1" applyFill="1" applyBorder="1" applyAlignment="1" applyProtection="1">
      <alignment vertical="center"/>
    </xf>
    <xf numFmtId="0" fontId="3" fillId="0" borderId="38" xfId="0" applyFont="1" applyBorder="1" applyAlignment="1" applyProtection="1">
      <alignment vertical="center"/>
    </xf>
    <xf numFmtId="0" fontId="16" fillId="0" borderId="39" xfId="0" applyFont="1" applyBorder="1" applyAlignment="1" applyProtection="1">
      <alignment horizontal="left" vertical="center" wrapText="1"/>
    </xf>
    <xf numFmtId="0" fontId="16" fillId="9" borderId="40" xfId="0" applyFont="1" applyFill="1" applyBorder="1" applyAlignment="1" applyProtection="1">
      <alignment horizontal="left" vertical="center" wrapText="1"/>
    </xf>
    <xf numFmtId="0" fontId="17" fillId="6" borderId="41" xfId="0" applyFont="1" applyFill="1" applyBorder="1" applyAlignment="1" applyProtection="1">
      <alignment horizontal="left" vertical="center"/>
    </xf>
    <xf numFmtId="0" fontId="3" fillId="0" borderId="41" xfId="0" applyFont="1" applyBorder="1" applyAlignment="1" applyProtection="1">
      <alignment vertical="center"/>
    </xf>
    <xf numFmtId="0" fontId="17" fillId="9" borderId="39" xfId="0" applyFont="1" applyFill="1" applyBorder="1" applyAlignment="1" applyProtection="1">
      <alignment horizontal="left" vertical="center" wrapText="1"/>
    </xf>
    <xf numFmtId="0" fontId="17" fillId="9" borderId="40" xfId="0" applyFont="1" applyFill="1" applyBorder="1" applyAlignment="1" applyProtection="1">
      <alignment horizontal="left" vertical="center" wrapText="1"/>
    </xf>
    <xf numFmtId="0" fontId="3" fillId="0" borderId="41" xfId="0" applyFont="1" applyBorder="1" applyProtection="1"/>
    <xf numFmtId="0" fontId="17" fillId="0" borderId="39" xfId="0" applyFont="1" applyBorder="1" applyAlignment="1" applyProtection="1">
      <alignment horizontal="left" vertical="center" wrapText="1"/>
    </xf>
    <xf numFmtId="0" fontId="17" fillId="0" borderId="40" xfId="0" applyFont="1" applyBorder="1" applyAlignment="1" applyProtection="1">
      <alignment horizontal="left" vertical="center" wrapText="1"/>
    </xf>
    <xf numFmtId="0" fontId="16" fillId="0" borderId="40" xfId="0" applyFont="1" applyBorder="1" applyAlignment="1" applyProtection="1">
      <alignment horizontal="left" vertical="center" wrapText="1"/>
    </xf>
    <xf numFmtId="0" fontId="2" fillId="0" borderId="0" xfId="0" applyFont="1" applyAlignment="1">
      <alignment horizontal="left" vertical="top" wrapText="1"/>
    </xf>
    <xf numFmtId="0" fontId="0" fillId="0" borderId="0" xfId="0" applyAlignment="1">
      <alignment horizontal="left" vertical="top"/>
    </xf>
  </cellXfs>
  <cellStyles count="5">
    <cellStyle name="Hyperlink 2" xfId="2"/>
    <cellStyle name="Normal" xfId="0" builtinId="0"/>
    <cellStyle name="Normal 2" xfId="3"/>
    <cellStyle name="Normal 3" xfId="4"/>
    <cellStyle name="Style 1" xfId="1"/>
  </cellStyles>
  <dxfs count="43">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1" xpath="/TFI-IZD-POD/Izvjesce/Godina" xmlDataType="integer"/>
    </xmlCellPr>
  </singleXmlCell>
  <singleXmlCell id="2" r="E8" connectionId="0">
    <xmlCellPr id="1" uniqueName="Period">
      <xmlPr mapId="1" xpath="/TFI-IZD-POD/Izvjesce/Period" xmlDataType="short"/>
    </xmlCellPr>
  </singleXmlCell>
  <singleXmlCell id="3" r="C17" connectionId="0">
    <xmlCellPr id="1" uniqueName="sif_ust">
      <xmlPr mapId="1" xpath="/TFI-IZD-POD/Izvjesce/sif_ust" xmlDataType="string"/>
    </xmlCellPr>
  </singleXmlCell>
  <singleXmlCell id="4" r="C31" connectionId="0">
    <xmlCellPr id="1" uniqueName="AtribIzv">
      <xmlPr mapId="1"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1" xpath="/TFI-IZD-POD/IFP-GFI-IZD-POD_1000374/P1074366" xmlDataType="decimal"/>
    </xmlCellPr>
  </singleXmlCell>
  <singleXmlCell id="6" r="I8" connectionId="0">
    <xmlCellPr id="1" uniqueName="P1074367">
      <xmlPr mapId="1" xpath="/TFI-IZD-POD/IFP-GFI-IZD-POD_1000374/P1074367" xmlDataType="decimal"/>
    </xmlCellPr>
  </singleXmlCell>
  <singleXmlCell id="9" r="H9" connectionId="0">
    <xmlCellPr id="1" uniqueName="P1074368">
      <xmlPr mapId="1" xpath="/TFI-IZD-POD/IFP-GFI-IZD-POD_1000374/P1074368" xmlDataType="decimal"/>
    </xmlCellPr>
  </singleXmlCell>
  <singleXmlCell id="10" r="I9" connectionId="0">
    <xmlCellPr id="1" uniqueName="P1074369">
      <xmlPr mapId="1" xpath="/TFI-IZD-POD/IFP-GFI-IZD-POD_1000374/P1074369" xmlDataType="decimal"/>
    </xmlCellPr>
  </singleXmlCell>
  <singleXmlCell id="13" r="H10" connectionId="0">
    <xmlCellPr id="1" uniqueName="P1074370">
      <xmlPr mapId="1" xpath="/TFI-IZD-POD/IFP-GFI-IZD-POD_1000374/P1074370" xmlDataType="decimal"/>
    </xmlCellPr>
  </singleXmlCell>
  <singleXmlCell id="14" r="I10" connectionId="0">
    <xmlCellPr id="1" uniqueName="P1074371">
      <xmlPr mapId="1" xpath="/TFI-IZD-POD/IFP-GFI-IZD-POD_1000374/P1074371" xmlDataType="decimal"/>
    </xmlCellPr>
  </singleXmlCell>
  <singleXmlCell id="15" r="H11" connectionId="0">
    <xmlCellPr id="1" uniqueName="P1074372">
      <xmlPr mapId="1" xpath="/TFI-IZD-POD/IFP-GFI-IZD-POD_1000374/P1074372" xmlDataType="decimal"/>
    </xmlCellPr>
  </singleXmlCell>
  <singleXmlCell id="16" r="I11" connectionId="0">
    <xmlCellPr id="1" uniqueName="P1074373">
      <xmlPr mapId="1" xpath="/TFI-IZD-POD/IFP-GFI-IZD-POD_1000374/P1074373" xmlDataType="decimal"/>
    </xmlCellPr>
  </singleXmlCell>
  <singleXmlCell id="17" r="H12" connectionId="0">
    <xmlCellPr id="1" uniqueName="P1074374">
      <xmlPr mapId="1" xpath="/TFI-IZD-POD/IFP-GFI-IZD-POD_1000374/P1074374" xmlDataType="decimal"/>
    </xmlCellPr>
  </singleXmlCell>
  <singleXmlCell id="18" r="I12" connectionId="0">
    <xmlCellPr id="1" uniqueName="P1074375">
      <xmlPr mapId="1" xpath="/TFI-IZD-POD/IFP-GFI-IZD-POD_1000374/P1074375" xmlDataType="decimal"/>
    </xmlCellPr>
  </singleXmlCell>
  <singleXmlCell id="19" r="H13" connectionId="0">
    <xmlCellPr id="1" uniqueName="P1074376">
      <xmlPr mapId="1" xpath="/TFI-IZD-POD/IFP-GFI-IZD-POD_1000374/P1074376" xmlDataType="decimal"/>
    </xmlCellPr>
  </singleXmlCell>
  <singleXmlCell id="20" r="I13" connectionId="0">
    <xmlCellPr id="1" uniqueName="P1074491">
      <xmlPr mapId="1" xpath="/TFI-IZD-POD/IFP-GFI-IZD-POD_1000374/P1074491" xmlDataType="decimal"/>
    </xmlCellPr>
  </singleXmlCell>
  <singleXmlCell id="21" r="H14" connectionId="0">
    <xmlCellPr id="1" uniqueName="P1074492">
      <xmlPr mapId="1" xpath="/TFI-IZD-POD/IFP-GFI-IZD-POD_1000374/P1074492" xmlDataType="decimal"/>
    </xmlCellPr>
  </singleXmlCell>
  <singleXmlCell id="22" r="I14" connectionId="0">
    <xmlCellPr id="1" uniqueName="P1074493">
      <xmlPr mapId="1" xpath="/TFI-IZD-POD/IFP-GFI-IZD-POD_1000374/P1074493" xmlDataType="decimal"/>
    </xmlCellPr>
  </singleXmlCell>
  <singleXmlCell id="23" r="H15" connectionId="0">
    <xmlCellPr id="1" uniqueName="P1074494">
      <xmlPr mapId="1" xpath="/TFI-IZD-POD/IFP-GFI-IZD-POD_1000374/P1074494" xmlDataType="decimal"/>
    </xmlCellPr>
  </singleXmlCell>
  <singleXmlCell id="24" r="I15" connectionId="0">
    <xmlCellPr id="1" uniqueName="P1074575">
      <xmlPr mapId="1" xpath="/TFI-IZD-POD/IFP-GFI-IZD-POD_1000374/P1074575" xmlDataType="decimal"/>
    </xmlCellPr>
  </singleXmlCell>
  <singleXmlCell id="25" r="H16" connectionId="0">
    <xmlCellPr id="1" uniqueName="P1074576">
      <xmlPr mapId="1" xpath="/TFI-IZD-POD/IFP-GFI-IZD-POD_1000374/P1074576" xmlDataType="decimal"/>
    </xmlCellPr>
  </singleXmlCell>
  <singleXmlCell id="26" r="I16" connectionId="0">
    <xmlCellPr id="1" uniqueName="P1074577">
      <xmlPr mapId="1" xpath="/TFI-IZD-POD/IFP-GFI-IZD-POD_1000374/P1074577" xmlDataType="decimal"/>
    </xmlCellPr>
  </singleXmlCell>
  <singleXmlCell id="27" r="H17" connectionId="0">
    <xmlCellPr id="1" uniqueName="P1074578">
      <xmlPr mapId="1" xpath="/TFI-IZD-POD/IFP-GFI-IZD-POD_1000374/P1074578" xmlDataType="decimal"/>
    </xmlCellPr>
  </singleXmlCell>
  <singleXmlCell id="28" r="I17" connectionId="0">
    <xmlCellPr id="1" uniqueName="P1074579">
      <xmlPr mapId="1" xpath="/TFI-IZD-POD/IFP-GFI-IZD-POD_1000374/P1074579" xmlDataType="decimal"/>
    </xmlCellPr>
  </singleXmlCell>
  <singleXmlCell id="29" r="H18" connectionId="0">
    <xmlCellPr id="1" uniqueName="P1074656">
      <xmlPr mapId="1" xpath="/TFI-IZD-POD/IFP-GFI-IZD-POD_1000374/P1074656" xmlDataType="decimal"/>
    </xmlCellPr>
  </singleXmlCell>
  <singleXmlCell id="30" r="I18" connectionId="0">
    <xmlCellPr id="1" uniqueName="P1074657">
      <xmlPr mapId="1" xpath="/TFI-IZD-POD/IFP-GFI-IZD-POD_1000374/P1074657" xmlDataType="decimal"/>
    </xmlCellPr>
  </singleXmlCell>
  <singleXmlCell id="31" r="H19" connectionId="0">
    <xmlCellPr id="1" uniqueName="P1074658">
      <xmlPr mapId="1" xpath="/TFI-IZD-POD/IFP-GFI-IZD-POD_1000374/P1074658" xmlDataType="decimal"/>
    </xmlCellPr>
  </singleXmlCell>
  <singleXmlCell id="32" r="I19" connectionId="0">
    <xmlCellPr id="1" uniqueName="P1074659">
      <xmlPr mapId="1" xpath="/TFI-IZD-POD/IFP-GFI-IZD-POD_1000374/P1074659" xmlDataType="decimal"/>
    </xmlCellPr>
  </singleXmlCell>
  <singleXmlCell id="33" r="H20" connectionId="0">
    <xmlCellPr id="1" uniqueName="P1074894">
      <xmlPr mapId="1" xpath="/TFI-IZD-POD/IFP-GFI-IZD-POD_1000374/P1074894" xmlDataType="decimal"/>
    </xmlCellPr>
  </singleXmlCell>
  <singleXmlCell id="34" r="I20" connectionId="0">
    <xmlCellPr id="1" uniqueName="P1074895">
      <xmlPr mapId="1" xpath="/TFI-IZD-POD/IFP-GFI-IZD-POD_1000374/P1074895" xmlDataType="decimal"/>
    </xmlCellPr>
  </singleXmlCell>
  <singleXmlCell id="35" r="H21" connectionId="0">
    <xmlCellPr id="1" uniqueName="P1074896">
      <xmlPr mapId="1" xpath="/TFI-IZD-POD/IFP-GFI-IZD-POD_1000374/P1074896" xmlDataType="decimal"/>
    </xmlCellPr>
  </singleXmlCell>
  <singleXmlCell id="36" r="I21" connectionId="0">
    <xmlCellPr id="1" uniqueName="P1074897">
      <xmlPr mapId="1" xpath="/TFI-IZD-POD/IFP-GFI-IZD-POD_1000374/P1074897" xmlDataType="decimal"/>
    </xmlCellPr>
  </singleXmlCell>
  <singleXmlCell id="37" r="H22" connectionId="0">
    <xmlCellPr id="1" uniqueName="P1074898">
      <xmlPr mapId="1" xpath="/TFI-IZD-POD/IFP-GFI-IZD-POD_1000374/P1074898" xmlDataType="decimal"/>
    </xmlCellPr>
  </singleXmlCell>
  <singleXmlCell id="38" r="I22" connectionId="0">
    <xmlCellPr id="1" uniqueName="P1074899">
      <xmlPr mapId="1" xpath="/TFI-IZD-POD/IFP-GFI-IZD-POD_1000374/P1074899" xmlDataType="decimal"/>
    </xmlCellPr>
  </singleXmlCell>
  <singleXmlCell id="39" r="H23" connectionId="0">
    <xmlCellPr id="1" uniqueName="P1074900">
      <xmlPr mapId="1" xpath="/TFI-IZD-POD/IFP-GFI-IZD-POD_1000374/P1074900" xmlDataType="decimal"/>
    </xmlCellPr>
  </singleXmlCell>
  <singleXmlCell id="40" r="I23" connectionId="0">
    <xmlCellPr id="1" uniqueName="P1074901">
      <xmlPr mapId="1" xpath="/TFI-IZD-POD/IFP-GFI-IZD-POD_1000374/P1074901" xmlDataType="decimal"/>
    </xmlCellPr>
  </singleXmlCell>
  <singleXmlCell id="41" r="H24" connectionId="0">
    <xmlCellPr id="1" uniqueName="P1074902">
      <xmlPr mapId="1" xpath="/TFI-IZD-POD/IFP-GFI-IZD-POD_1000374/P1074902" xmlDataType="decimal"/>
    </xmlCellPr>
  </singleXmlCell>
  <singleXmlCell id="42" r="I24" connectionId="0">
    <xmlCellPr id="1" uniqueName="P1074903">
      <xmlPr mapId="1" xpath="/TFI-IZD-POD/IFP-GFI-IZD-POD_1000374/P1074903" xmlDataType="decimal"/>
    </xmlCellPr>
  </singleXmlCell>
  <singleXmlCell id="43" r="H25" connectionId="0">
    <xmlCellPr id="1" uniqueName="P1074904">
      <xmlPr mapId="1" xpath="/TFI-IZD-POD/IFP-GFI-IZD-POD_1000374/P1074904" xmlDataType="decimal"/>
    </xmlCellPr>
  </singleXmlCell>
  <singleXmlCell id="44" r="I25" connectionId="0">
    <xmlCellPr id="1" uniqueName="P1074905">
      <xmlPr mapId="1" xpath="/TFI-IZD-POD/IFP-GFI-IZD-POD_1000374/P1074905" xmlDataType="decimal"/>
    </xmlCellPr>
  </singleXmlCell>
  <singleXmlCell id="45" r="H26" connectionId="0">
    <xmlCellPr id="1" uniqueName="P1074906">
      <xmlPr mapId="1" xpath="/TFI-IZD-POD/IFP-GFI-IZD-POD_1000374/P1074906" xmlDataType="decimal"/>
    </xmlCellPr>
  </singleXmlCell>
  <singleXmlCell id="46" r="I26" connectionId="0">
    <xmlCellPr id="1" uniqueName="P1074907">
      <xmlPr mapId="1" xpath="/TFI-IZD-POD/IFP-GFI-IZD-POD_1000374/P1074907" xmlDataType="decimal"/>
    </xmlCellPr>
  </singleXmlCell>
  <singleXmlCell id="47" r="H27" connectionId="0">
    <xmlCellPr id="1" uniqueName="P1074908">
      <xmlPr mapId="1" xpath="/TFI-IZD-POD/IFP-GFI-IZD-POD_1000374/P1074908" xmlDataType="decimal"/>
    </xmlCellPr>
  </singleXmlCell>
  <singleXmlCell id="48" r="I27" connectionId="0">
    <xmlCellPr id="1" uniqueName="P1074909">
      <xmlPr mapId="1" xpath="/TFI-IZD-POD/IFP-GFI-IZD-POD_1000374/P1074909" xmlDataType="decimal"/>
    </xmlCellPr>
  </singleXmlCell>
  <singleXmlCell id="49" r="H28" connectionId="0">
    <xmlCellPr id="1" uniqueName="P1074910">
      <xmlPr mapId="1" xpath="/TFI-IZD-POD/IFP-GFI-IZD-POD_1000374/P1074910" xmlDataType="decimal"/>
    </xmlCellPr>
  </singleXmlCell>
  <singleXmlCell id="50" r="I28" connectionId="0">
    <xmlCellPr id="1" uniqueName="P1074912">
      <xmlPr mapId="1" xpath="/TFI-IZD-POD/IFP-GFI-IZD-POD_1000374/P1074912" xmlDataType="decimal"/>
    </xmlCellPr>
  </singleXmlCell>
  <singleXmlCell id="51" r="H29" connectionId="0">
    <xmlCellPr id="1" uniqueName="P1074914">
      <xmlPr mapId="1" xpath="/TFI-IZD-POD/IFP-GFI-IZD-POD_1000374/P1074914" xmlDataType="decimal"/>
    </xmlCellPr>
  </singleXmlCell>
  <singleXmlCell id="52" r="I29" connectionId="0">
    <xmlCellPr id="1" uniqueName="P1074916">
      <xmlPr mapId="1" xpath="/TFI-IZD-POD/IFP-GFI-IZD-POD_1000374/P1074916" xmlDataType="decimal"/>
    </xmlCellPr>
  </singleXmlCell>
  <singleXmlCell id="53" r="H30" connectionId="0">
    <xmlCellPr id="1" uniqueName="P1074918">
      <xmlPr mapId="1" xpath="/TFI-IZD-POD/IFP-GFI-IZD-POD_1000374/P1074918" xmlDataType="decimal"/>
    </xmlCellPr>
  </singleXmlCell>
  <singleXmlCell id="54" r="I30" connectionId="0">
    <xmlCellPr id="1" uniqueName="P1074921">
      <xmlPr mapId="1" xpath="/TFI-IZD-POD/IFP-GFI-IZD-POD_1000374/P1074921" xmlDataType="decimal"/>
    </xmlCellPr>
  </singleXmlCell>
  <singleXmlCell id="55" r="H31" connectionId="0">
    <xmlCellPr id="1" uniqueName="P1074927">
      <xmlPr mapId="1" xpath="/TFI-IZD-POD/IFP-GFI-IZD-POD_1000374/P1074927" xmlDataType="decimal"/>
    </xmlCellPr>
  </singleXmlCell>
  <singleXmlCell id="56" r="I31" connectionId="0">
    <xmlCellPr id="1" uniqueName="P1074947">
      <xmlPr mapId="1" xpath="/TFI-IZD-POD/IFP-GFI-IZD-POD_1000374/P1074947" xmlDataType="decimal"/>
    </xmlCellPr>
  </singleXmlCell>
  <singleXmlCell id="57" r="H32" connectionId="0">
    <xmlCellPr id="1" uniqueName="P1074949">
      <xmlPr mapId="1" xpath="/TFI-IZD-POD/IFP-GFI-IZD-POD_1000374/P1074949" xmlDataType="decimal"/>
    </xmlCellPr>
  </singleXmlCell>
  <singleXmlCell id="58" r="I32" connectionId="0">
    <xmlCellPr id="1" uniqueName="P1074951">
      <xmlPr mapId="1" xpath="/TFI-IZD-POD/IFP-GFI-IZD-POD_1000374/P1074951" xmlDataType="decimal"/>
    </xmlCellPr>
  </singleXmlCell>
  <singleXmlCell id="59" r="H33" connectionId="0">
    <xmlCellPr id="1" uniqueName="P1074954">
      <xmlPr mapId="1" xpath="/TFI-IZD-POD/IFP-GFI-IZD-POD_1000374/P1074954" xmlDataType="decimal"/>
    </xmlCellPr>
  </singleXmlCell>
  <singleXmlCell id="60" r="I33" connectionId="0">
    <xmlCellPr id="1" uniqueName="P1074956">
      <xmlPr mapId="1" xpath="/TFI-IZD-POD/IFP-GFI-IZD-POD_1000374/P1074956" xmlDataType="decimal"/>
    </xmlCellPr>
  </singleXmlCell>
  <singleXmlCell id="61" r="H34" connectionId="0">
    <xmlCellPr id="1" uniqueName="P1074958">
      <xmlPr mapId="1" xpath="/TFI-IZD-POD/IFP-GFI-IZD-POD_1000374/P1074958" xmlDataType="decimal"/>
    </xmlCellPr>
  </singleXmlCell>
  <singleXmlCell id="62" r="I34" connectionId="0">
    <xmlCellPr id="1" uniqueName="P1074960">
      <xmlPr mapId="1" xpath="/TFI-IZD-POD/IFP-GFI-IZD-POD_1000374/P1074960" xmlDataType="decimal"/>
    </xmlCellPr>
  </singleXmlCell>
  <singleXmlCell id="63" r="H35" connectionId="0">
    <xmlCellPr id="1" uniqueName="P1074962">
      <xmlPr mapId="1" xpath="/TFI-IZD-POD/IFP-GFI-IZD-POD_1000374/P1074962" xmlDataType="decimal"/>
    </xmlCellPr>
  </singleXmlCell>
  <singleXmlCell id="64" r="I35" connectionId="0">
    <xmlCellPr id="1" uniqueName="P1074964">
      <xmlPr mapId="1" xpath="/TFI-IZD-POD/IFP-GFI-IZD-POD_1000374/P1074964" xmlDataType="decimal"/>
    </xmlCellPr>
  </singleXmlCell>
  <singleXmlCell id="65" r="H36" connectionId="0">
    <xmlCellPr id="1" uniqueName="P1074923">
      <xmlPr mapId="1" xpath="/TFI-IZD-POD/IFP-GFI-IZD-POD_1000374/P1074923" xmlDataType="decimal"/>
    </xmlCellPr>
  </singleXmlCell>
  <singleXmlCell id="66" r="I36" connectionId="0">
    <xmlCellPr id="1" uniqueName="P1074925">
      <xmlPr mapId="1" xpath="/TFI-IZD-POD/IFP-GFI-IZD-POD_1000374/P1074925" xmlDataType="decimal"/>
    </xmlCellPr>
  </singleXmlCell>
  <singleXmlCell id="67" r="H37" connectionId="0">
    <xmlCellPr id="1" uniqueName="P1084406">
      <xmlPr mapId="1" xpath="/TFI-IZD-POD/IFP-GFI-IZD-POD_1000374/P1084406" xmlDataType="decimal"/>
    </xmlCellPr>
  </singleXmlCell>
  <singleXmlCell id="68" r="I37" connectionId="0">
    <xmlCellPr id="1" uniqueName="P1084407">
      <xmlPr mapId="1" xpath="/TFI-IZD-POD/IFP-GFI-IZD-POD_1000374/P1084407" xmlDataType="decimal"/>
    </xmlCellPr>
  </singleXmlCell>
  <singleXmlCell id="69" r="H38" connectionId="0">
    <xmlCellPr id="1" uniqueName="P1074967">
      <xmlPr mapId="1" xpath="/TFI-IZD-POD/IFP-GFI-IZD-POD_1000374/P1074967" xmlDataType="decimal"/>
    </xmlCellPr>
  </singleXmlCell>
  <singleXmlCell id="70" r="I38" connectionId="0">
    <xmlCellPr id="1" uniqueName="P1074973">
      <xmlPr mapId="1" xpath="/TFI-IZD-POD/IFP-GFI-IZD-POD_1000374/P1074973" xmlDataType="decimal"/>
    </xmlCellPr>
  </singleXmlCell>
  <singleXmlCell id="71" r="H39" connectionId="0">
    <xmlCellPr id="1" uniqueName="P1074975">
      <xmlPr mapId="1" xpath="/TFI-IZD-POD/IFP-GFI-IZD-POD_1000374/P1074975" xmlDataType="decimal"/>
    </xmlCellPr>
  </singleXmlCell>
  <singleXmlCell id="72" r="I39" connectionId="0">
    <xmlCellPr id="1" uniqueName="P1074979">
      <xmlPr mapId="1" xpath="/TFI-IZD-POD/IFP-GFI-IZD-POD_1000374/P1074979" xmlDataType="decimal"/>
    </xmlCellPr>
  </singleXmlCell>
  <singleXmlCell id="73" r="H40" connectionId="0">
    <xmlCellPr id="1" uniqueName="P1074981">
      <xmlPr mapId="1" xpath="/TFI-IZD-POD/IFP-GFI-IZD-POD_1000374/P1074981" xmlDataType="decimal"/>
    </xmlCellPr>
  </singleXmlCell>
  <singleXmlCell id="74" r="I40" connectionId="0">
    <xmlCellPr id="1" uniqueName="P1074983">
      <xmlPr mapId="1" xpath="/TFI-IZD-POD/IFP-GFI-IZD-POD_1000374/P1074983" xmlDataType="decimal"/>
    </xmlCellPr>
  </singleXmlCell>
  <singleXmlCell id="75" r="H41" connectionId="0">
    <xmlCellPr id="1" uniqueName="P1074985">
      <xmlPr mapId="1" xpath="/TFI-IZD-POD/IFP-GFI-IZD-POD_1000374/P1074985" xmlDataType="decimal"/>
    </xmlCellPr>
  </singleXmlCell>
  <singleXmlCell id="76" r="I41" connectionId="0">
    <xmlCellPr id="1" uniqueName="P1074987">
      <xmlPr mapId="1" xpath="/TFI-IZD-POD/IFP-GFI-IZD-POD_1000374/P1074987" xmlDataType="decimal"/>
    </xmlCellPr>
  </singleXmlCell>
  <singleXmlCell id="77" r="H42" connectionId="0">
    <xmlCellPr id="1" uniqueName="P1074989">
      <xmlPr mapId="1" xpath="/TFI-IZD-POD/IFP-GFI-IZD-POD_1000374/P1074989" xmlDataType="decimal"/>
    </xmlCellPr>
  </singleXmlCell>
  <singleXmlCell id="78" r="I42" connectionId="0">
    <xmlCellPr id="1" uniqueName="P1074991">
      <xmlPr mapId="1" xpath="/TFI-IZD-POD/IFP-GFI-IZD-POD_1000374/P1074991" xmlDataType="decimal"/>
    </xmlCellPr>
  </singleXmlCell>
  <singleXmlCell id="79" r="H43" connectionId="0">
    <xmlCellPr id="1" uniqueName="P1074994">
      <xmlPr mapId="1" xpath="/TFI-IZD-POD/IFP-GFI-IZD-POD_1000374/P1074994" xmlDataType="decimal"/>
    </xmlCellPr>
  </singleXmlCell>
  <singleXmlCell id="80" r="I43" connectionId="0">
    <xmlCellPr id="1" uniqueName="P1074997">
      <xmlPr mapId="1" xpath="/TFI-IZD-POD/IFP-GFI-IZD-POD_1000374/P1074997" xmlDataType="decimal"/>
    </xmlCellPr>
  </singleXmlCell>
  <singleXmlCell id="81" r="H44" connectionId="0">
    <xmlCellPr id="1" uniqueName="P1074998">
      <xmlPr mapId="1" xpath="/TFI-IZD-POD/IFP-GFI-IZD-POD_1000374/P1074998" xmlDataType="decimal"/>
    </xmlCellPr>
  </singleXmlCell>
  <singleXmlCell id="82" r="I44" connectionId="0">
    <xmlCellPr id="1" uniqueName="P1075000">
      <xmlPr mapId="1" xpath="/TFI-IZD-POD/IFP-GFI-IZD-POD_1000374/P1075000" xmlDataType="decimal"/>
    </xmlCellPr>
  </singleXmlCell>
  <singleXmlCell id="83" r="H45" connectionId="0">
    <xmlCellPr id="1" uniqueName="P1075001">
      <xmlPr mapId="1" xpath="/TFI-IZD-POD/IFP-GFI-IZD-POD_1000374/P1075001" xmlDataType="decimal"/>
    </xmlCellPr>
  </singleXmlCell>
  <singleXmlCell id="84" r="I45" connectionId="0">
    <xmlCellPr id="1" uniqueName="P1075003">
      <xmlPr mapId="1" xpath="/TFI-IZD-POD/IFP-GFI-IZD-POD_1000374/P1075003" xmlDataType="decimal"/>
    </xmlCellPr>
  </singleXmlCell>
  <singleXmlCell id="85" r="H46" connectionId="0">
    <xmlCellPr id="1" uniqueName="P1075005">
      <xmlPr mapId="1" xpath="/TFI-IZD-POD/IFP-GFI-IZD-POD_1000374/P1075005" xmlDataType="decimal"/>
    </xmlCellPr>
  </singleXmlCell>
  <singleXmlCell id="86" r="I46" connectionId="0">
    <xmlCellPr id="1" uniqueName="P1075007">
      <xmlPr mapId="1" xpath="/TFI-IZD-POD/IFP-GFI-IZD-POD_1000374/P1075007" xmlDataType="decimal"/>
    </xmlCellPr>
  </singleXmlCell>
  <singleXmlCell id="87" r="H47" connectionId="0">
    <xmlCellPr id="1" uniqueName="P1075009">
      <xmlPr mapId="1" xpath="/TFI-IZD-POD/IFP-GFI-IZD-POD_1000374/P1075009" xmlDataType="decimal"/>
    </xmlCellPr>
  </singleXmlCell>
  <singleXmlCell id="88" r="I47" connectionId="0">
    <xmlCellPr id="1" uniqueName="P1075011">
      <xmlPr mapId="1" xpath="/TFI-IZD-POD/IFP-GFI-IZD-POD_1000374/P1075011" xmlDataType="decimal"/>
    </xmlCellPr>
  </singleXmlCell>
  <singleXmlCell id="89" r="H48" connectionId="0">
    <xmlCellPr id="1" uniqueName="P1075012">
      <xmlPr mapId="1" xpath="/TFI-IZD-POD/IFP-GFI-IZD-POD_1000374/P1075012" xmlDataType="decimal"/>
    </xmlCellPr>
  </singleXmlCell>
  <singleXmlCell id="90" r="I48" connectionId="0">
    <xmlCellPr id="1" uniqueName="P1075014">
      <xmlPr mapId="1" xpath="/TFI-IZD-POD/IFP-GFI-IZD-POD_1000374/P1075014" xmlDataType="decimal"/>
    </xmlCellPr>
  </singleXmlCell>
  <singleXmlCell id="91" r="H49" connectionId="0">
    <xmlCellPr id="1" uniqueName="P1075016">
      <xmlPr mapId="1" xpath="/TFI-IZD-POD/IFP-GFI-IZD-POD_1000374/P1075016" xmlDataType="decimal"/>
    </xmlCellPr>
  </singleXmlCell>
  <singleXmlCell id="92" r="I49" connectionId="0">
    <xmlCellPr id="1" uniqueName="P1075018">
      <xmlPr mapId="1" xpath="/TFI-IZD-POD/IFP-GFI-IZD-POD_1000374/P1075018" xmlDataType="decimal"/>
    </xmlCellPr>
  </singleXmlCell>
  <singleXmlCell id="93" r="H50" connectionId="0">
    <xmlCellPr id="1" uniqueName="P1075020">
      <xmlPr mapId="1" xpath="/TFI-IZD-POD/IFP-GFI-IZD-POD_1000374/P1075020" xmlDataType="decimal"/>
    </xmlCellPr>
  </singleXmlCell>
  <singleXmlCell id="94" r="I50" connectionId="0">
    <xmlCellPr id="1" uniqueName="P1075023">
      <xmlPr mapId="1" xpath="/TFI-IZD-POD/IFP-GFI-IZD-POD_1000374/P1075023" xmlDataType="decimal"/>
    </xmlCellPr>
  </singleXmlCell>
  <singleXmlCell id="95" r="H51" connectionId="0">
    <xmlCellPr id="1" uniqueName="P1075026">
      <xmlPr mapId="1" xpath="/TFI-IZD-POD/IFP-GFI-IZD-POD_1000374/P1075026" xmlDataType="decimal"/>
    </xmlCellPr>
  </singleXmlCell>
  <singleXmlCell id="96" r="I51" connectionId="0">
    <xmlCellPr id="1" uniqueName="P1075028">
      <xmlPr mapId="1" xpath="/TFI-IZD-POD/IFP-GFI-IZD-POD_1000374/P1075028" xmlDataType="decimal"/>
    </xmlCellPr>
  </singleXmlCell>
  <singleXmlCell id="97" r="H52" connectionId="0">
    <xmlCellPr id="1" uniqueName="P1075031">
      <xmlPr mapId="1" xpath="/TFI-IZD-POD/IFP-GFI-IZD-POD_1000374/P1075031" xmlDataType="decimal"/>
    </xmlCellPr>
  </singleXmlCell>
  <singleXmlCell id="98" r="I52" connectionId="0">
    <xmlCellPr id="1" uniqueName="P1075033">
      <xmlPr mapId="1" xpath="/TFI-IZD-POD/IFP-GFI-IZD-POD_1000374/P1075033" xmlDataType="decimal"/>
    </xmlCellPr>
  </singleXmlCell>
  <singleXmlCell id="99" r="H53" connectionId="0">
    <xmlCellPr id="1" uniqueName="P1075035">
      <xmlPr mapId="1" xpath="/TFI-IZD-POD/IFP-GFI-IZD-POD_1000374/P1075035" xmlDataType="decimal"/>
    </xmlCellPr>
  </singleXmlCell>
  <singleXmlCell id="100" r="I53" connectionId="0">
    <xmlCellPr id="1" uniqueName="P1075037">
      <xmlPr mapId="1" xpath="/TFI-IZD-POD/IFP-GFI-IZD-POD_1000374/P1075037" xmlDataType="decimal"/>
    </xmlCellPr>
  </singleXmlCell>
  <singleXmlCell id="101" r="H54" connectionId="0">
    <xmlCellPr id="1" uniqueName="P1075039">
      <xmlPr mapId="1" xpath="/TFI-IZD-POD/IFP-GFI-IZD-POD_1000374/P1075039" xmlDataType="decimal"/>
    </xmlCellPr>
  </singleXmlCell>
  <singleXmlCell id="102" r="I54" connectionId="0">
    <xmlCellPr id="1" uniqueName="P1075043">
      <xmlPr mapId="1" xpath="/TFI-IZD-POD/IFP-GFI-IZD-POD_1000374/P1075043" xmlDataType="decimal"/>
    </xmlCellPr>
  </singleXmlCell>
  <singleXmlCell id="103" r="H55" connectionId="0">
    <xmlCellPr id="1" uniqueName="P1075055">
      <xmlPr mapId="1" xpath="/TFI-IZD-POD/IFP-GFI-IZD-POD_1000374/P1075055" xmlDataType="decimal"/>
    </xmlCellPr>
  </singleXmlCell>
  <singleXmlCell id="104" r="I55" connectionId="0">
    <xmlCellPr id="1" uniqueName="P1075057">
      <xmlPr mapId="1" xpath="/TFI-IZD-POD/IFP-GFI-IZD-POD_1000374/P1075057" xmlDataType="decimal"/>
    </xmlCellPr>
  </singleXmlCell>
  <singleXmlCell id="105" r="H56" connectionId="0">
    <xmlCellPr id="1" uniqueName="P1075058">
      <xmlPr mapId="1" xpath="/TFI-IZD-POD/IFP-GFI-IZD-POD_1000374/P1075058" xmlDataType="decimal"/>
    </xmlCellPr>
  </singleXmlCell>
  <singleXmlCell id="106" r="I56" connectionId="0">
    <xmlCellPr id="1" uniqueName="P1075060">
      <xmlPr mapId="1" xpath="/TFI-IZD-POD/IFP-GFI-IZD-POD_1000374/P1075060" xmlDataType="decimal"/>
    </xmlCellPr>
  </singleXmlCell>
  <singleXmlCell id="107" r="H57" connectionId="0">
    <xmlCellPr id="1" uniqueName="P1075063">
      <xmlPr mapId="1" xpath="/TFI-IZD-POD/IFP-GFI-IZD-POD_1000374/P1075063" xmlDataType="decimal"/>
    </xmlCellPr>
  </singleXmlCell>
  <singleXmlCell id="108" r="I57" connectionId="0">
    <xmlCellPr id="1" uniqueName="P1075065">
      <xmlPr mapId="1" xpath="/TFI-IZD-POD/IFP-GFI-IZD-POD_1000374/P1075065" xmlDataType="decimal"/>
    </xmlCellPr>
  </singleXmlCell>
  <singleXmlCell id="109" r="H58" connectionId="0">
    <xmlCellPr id="1" uniqueName="P1075067">
      <xmlPr mapId="1" xpath="/TFI-IZD-POD/IFP-GFI-IZD-POD_1000374/P1075067" xmlDataType="decimal"/>
    </xmlCellPr>
  </singleXmlCell>
  <singleXmlCell id="110" r="I58" connectionId="0">
    <xmlCellPr id="1" uniqueName="P1075071">
      <xmlPr mapId="1" xpath="/TFI-IZD-POD/IFP-GFI-IZD-POD_1000374/P1075071" xmlDataType="decimal"/>
    </xmlCellPr>
  </singleXmlCell>
  <singleXmlCell id="111" r="H59" connectionId="0">
    <xmlCellPr id="1" uniqueName="P1075076">
      <xmlPr mapId="1" xpath="/TFI-IZD-POD/IFP-GFI-IZD-POD_1000374/P1075076" xmlDataType="decimal"/>
    </xmlCellPr>
  </singleXmlCell>
  <singleXmlCell id="112" r="I59" connectionId="0">
    <xmlCellPr id="1" uniqueName="P1075080">
      <xmlPr mapId="1" xpath="/TFI-IZD-POD/IFP-GFI-IZD-POD_1000374/P1075080" xmlDataType="decimal"/>
    </xmlCellPr>
  </singleXmlCell>
  <singleXmlCell id="113" r="H60" connectionId="0">
    <xmlCellPr id="1" uniqueName="P1075083">
      <xmlPr mapId="1" xpath="/TFI-IZD-POD/IFP-GFI-IZD-POD_1000374/P1075083" xmlDataType="decimal"/>
    </xmlCellPr>
  </singleXmlCell>
  <singleXmlCell id="114" r="I60" connectionId="0">
    <xmlCellPr id="1" uniqueName="P1075085">
      <xmlPr mapId="1" xpath="/TFI-IZD-POD/IFP-GFI-IZD-POD_1000374/P1075085" xmlDataType="decimal"/>
    </xmlCellPr>
  </singleXmlCell>
  <singleXmlCell id="115" r="H61" connectionId="0">
    <xmlCellPr id="1" uniqueName="P1075091">
      <xmlPr mapId="1" xpath="/TFI-IZD-POD/IFP-GFI-IZD-POD_1000374/P1075091" xmlDataType="decimal"/>
    </xmlCellPr>
  </singleXmlCell>
  <singleXmlCell id="116" r="I61" connectionId="0">
    <xmlCellPr id="1" uniqueName="P1075093">
      <xmlPr mapId="1" xpath="/TFI-IZD-POD/IFP-GFI-IZD-POD_1000374/P1075093" xmlDataType="decimal"/>
    </xmlCellPr>
  </singleXmlCell>
  <singleXmlCell id="117" r="H62" connectionId="0">
    <xmlCellPr id="1" uniqueName="P1075095">
      <xmlPr mapId="1" xpath="/TFI-IZD-POD/IFP-GFI-IZD-POD_1000374/P1075095" xmlDataType="decimal"/>
    </xmlCellPr>
  </singleXmlCell>
  <singleXmlCell id="118" r="I62" connectionId="0">
    <xmlCellPr id="1" uniqueName="P1075097">
      <xmlPr mapId="1" xpath="/TFI-IZD-POD/IFP-GFI-IZD-POD_1000374/P1075097" xmlDataType="decimal"/>
    </xmlCellPr>
  </singleXmlCell>
  <singleXmlCell id="119" r="H63" connectionId="0">
    <xmlCellPr id="1" uniqueName="P1075099">
      <xmlPr mapId="1" xpath="/TFI-IZD-POD/IFP-GFI-IZD-POD_1000374/P1075099" xmlDataType="decimal"/>
    </xmlCellPr>
  </singleXmlCell>
  <singleXmlCell id="120" r="I63" connectionId="0">
    <xmlCellPr id="1" uniqueName="P1075100">
      <xmlPr mapId="1" xpath="/TFI-IZD-POD/IFP-GFI-IZD-POD_1000374/P1075100" xmlDataType="decimal"/>
    </xmlCellPr>
  </singleXmlCell>
  <singleXmlCell id="121" r="H64" connectionId="0">
    <xmlCellPr id="1" uniqueName="P1075101">
      <xmlPr mapId="1" xpath="/TFI-IZD-POD/IFP-GFI-IZD-POD_1000374/P1075101" xmlDataType="decimal"/>
    </xmlCellPr>
  </singleXmlCell>
  <singleXmlCell id="122" r="I64" connectionId="0">
    <xmlCellPr id="1" uniqueName="P1075102">
      <xmlPr mapId="1" xpath="/TFI-IZD-POD/IFP-GFI-IZD-POD_1000374/P1075102" xmlDataType="decimal"/>
    </xmlCellPr>
  </singleXmlCell>
  <singleXmlCell id="123" r="H65" connectionId="0">
    <xmlCellPr id="1" uniqueName="P1075103">
      <xmlPr mapId="1" xpath="/TFI-IZD-POD/IFP-GFI-IZD-POD_1000374/P1075103" xmlDataType="decimal"/>
    </xmlCellPr>
  </singleXmlCell>
  <singleXmlCell id="124" r="I65" connectionId="0">
    <xmlCellPr id="1" uniqueName="P1075104">
      <xmlPr mapId="1" xpath="/TFI-IZD-POD/IFP-GFI-IZD-POD_1000374/P1075104" xmlDataType="decimal"/>
    </xmlCellPr>
  </singleXmlCell>
  <singleXmlCell id="125" r="H66" connectionId="0">
    <xmlCellPr id="1" uniqueName="P1075105">
      <xmlPr mapId="1" xpath="/TFI-IZD-POD/IFP-GFI-IZD-POD_1000374/P1075105" xmlDataType="decimal"/>
    </xmlCellPr>
  </singleXmlCell>
  <singleXmlCell id="126" r="I66" connectionId="0">
    <xmlCellPr id="1" uniqueName="P1075106">
      <xmlPr mapId="1" xpath="/TFI-IZD-POD/IFP-GFI-IZD-POD_1000374/P1075106" xmlDataType="decimal"/>
    </xmlCellPr>
  </singleXmlCell>
  <singleXmlCell id="127" r="H67" connectionId="0">
    <xmlCellPr id="1" uniqueName="P1075107">
      <xmlPr mapId="1" xpath="/TFI-IZD-POD/IFP-GFI-IZD-POD_1000374/P1075107" xmlDataType="decimal"/>
    </xmlCellPr>
  </singleXmlCell>
  <singleXmlCell id="128" r="I67" connectionId="0">
    <xmlCellPr id="1" uniqueName="P1075108">
      <xmlPr mapId="1" xpath="/TFI-IZD-POD/IFP-GFI-IZD-POD_1000374/P1075108" xmlDataType="decimal"/>
    </xmlCellPr>
  </singleXmlCell>
  <singleXmlCell id="129" r="H68" connectionId="0">
    <xmlCellPr id="1" uniqueName="P1075109">
      <xmlPr mapId="1" xpath="/TFI-IZD-POD/IFP-GFI-IZD-POD_1000374/P1075109" xmlDataType="decimal"/>
    </xmlCellPr>
  </singleXmlCell>
  <singleXmlCell id="130" r="I68" connectionId="0">
    <xmlCellPr id="1" uniqueName="P1075110">
      <xmlPr mapId="1" xpath="/TFI-IZD-POD/IFP-GFI-IZD-POD_1000374/P1075110" xmlDataType="decimal"/>
    </xmlCellPr>
  </singleXmlCell>
  <singleXmlCell id="131" r="H69" connectionId="0">
    <xmlCellPr id="1" uniqueName="P1075111">
      <xmlPr mapId="1" xpath="/TFI-IZD-POD/IFP-GFI-IZD-POD_1000374/P1075111" xmlDataType="decimal"/>
    </xmlCellPr>
  </singleXmlCell>
  <singleXmlCell id="132" r="I69" connectionId="0">
    <xmlCellPr id="1" uniqueName="P1075112">
      <xmlPr mapId="1" xpath="/TFI-IZD-POD/IFP-GFI-IZD-POD_1000374/P1075112" xmlDataType="decimal"/>
    </xmlCellPr>
  </singleXmlCell>
  <singleXmlCell id="133" r="H70" connectionId="0">
    <xmlCellPr id="1" uniqueName="P1075113">
      <xmlPr mapId="1" xpath="/TFI-IZD-POD/IFP-GFI-IZD-POD_1000374/P1075113" xmlDataType="decimal"/>
    </xmlCellPr>
  </singleXmlCell>
  <singleXmlCell id="134" r="I70" connectionId="0">
    <xmlCellPr id="1" uniqueName="P1075114">
      <xmlPr mapId="1" xpath="/TFI-IZD-POD/IFP-GFI-IZD-POD_1000374/P1075114" xmlDataType="decimal"/>
    </xmlCellPr>
  </singleXmlCell>
  <singleXmlCell id="135" r="H71" connectionId="0">
    <xmlCellPr id="1" uniqueName="P1075115">
      <xmlPr mapId="1" xpath="/TFI-IZD-POD/IFP-GFI-IZD-POD_1000374/P1075115" xmlDataType="decimal"/>
    </xmlCellPr>
  </singleXmlCell>
  <singleXmlCell id="136" r="I71" connectionId="0">
    <xmlCellPr id="1" uniqueName="P1075116">
      <xmlPr mapId="1" xpath="/TFI-IZD-POD/IFP-GFI-IZD-POD_1000374/P1075116" xmlDataType="decimal"/>
    </xmlCellPr>
  </singleXmlCell>
  <singleXmlCell id="137" r="H72" connectionId="0">
    <xmlCellPr id="1" uniqueName="P1075117">
      <xmlPr mapId="1" xpath="/TFI-IZD-POD/IFP-GFI-IZD-POD_1000374/P1075117" xmlDataType="decimal"/>
    </xmlCellPr>
  </singleXmlCell>
  <singleXmlCell id="138" r="I72" connectionId="0">
    <xmlCellPr id="1" uniqueName="P1075118">
      <xmlPr mapId="1" xpath="/TFI-IZD-POD/IFP-GFI-IZD-POD_1000374/P1075118" xmlDataType="decimal"/>
    </xmlCellPr>
  </singleXmlCell>
  <singleXmlCell id="139" r="H73" connectionId="0">
    <xmlCellPr id="1" uniqueName="P1075119">
      <xmlPr mapId="1" xpath="/TFI-IZD-POD/IFP-GFI-IZD-POD_1000374/P1075119" xmlDataType="decimal"/>
    </xmlCellPr>
  </singleXmlCell>
  <singleXmlCell id="140" r="I73" connectionId="0">
    <xmlCellPr id="1" uniqueName="P1075120">
      <xmlPr mapId="1" xpath="/TFI-IZD-POD/IFP-GFI-IZD-POD_1000374/P1075120" xmlDataType="decimal"/>
    </xmlCellPr>
  </singleXmlCell>
  <singleXmlCell id="141" r="H75" connectionId="0">
    <xmlCellPr id="1" uniqueName="P1075121">
      <xmlPr mapId="1" xpath="/TFI-IZD-POD/IFP-GFI-IZD-POD_1000374/P1075121" xmlDataType="decimal"/>
    </xmlCellPr>
  </singleXmlCell>
  <singleXmlCell id="142" r="I75" connectionId="0">
    <xmlCellPr id="1" uniqueName="P1075229">
      <xmlPr mapId="1" xpath="/TFI-IZD-POD/IFP-GFI-IZD-POD_1000374/P1075229" xmlDataType="decimal"/>
    </xmlCellPr>
  </singleXmlCell>
  <singleXmlCell id="143" r="H76" connectionId="0">
    <xmlCellPr id="1" uniqueName="P1075230">
      <xmlPr mapId="1" xpath="/TFI-IZD-POD/IFP-GFI-IZD-POD_1000374/P1075230" xmlDataType="decimal"/>
    </xmlCellPr>
  </singleXmlCell>
  <singleXmlCell id="144" r="I76" connectionId="0">
    <xmlCellPr id="1" uniqueName="P1075231">
      <xmlPr mapId="1" xpath="/TFI-IZD-POD/IFP-GFI-IZD-POD_1000374/P1075231" xmlDataType="decimal"/>
    </xmlCellPr>
  </singleXmlCell>
  <singleXmlCell id="145" r="H77" connectionId="0">
    <xmlCellPr id="1" uniqueName="P1075232">
      <xmlPr mapId="1" xpath="/TFI-IZD-POD/IFP-GFI-IZD-POD_1000374/P1075232" xmlDataType="decimal"/>
    </xmlCellPr>
  </singleXmlCell>
  <singleXmlCell id="146" r="I77" connectionId="0">
    <xmlCellPr id="1" uniqueName="P1075233">
      <xmlPr mapId="1" xpath="/TFI-IZD-POD/IFP-GFI-IZD-POD_1000374/P1075233" xmlDataType="decimal"/>
    </xmlCellPr>
  </singleXmlCell>
  <singleXmlCell id="147" r="H78" connectionId="0">
    <xmlCellPr id="1" uniqueName="P1075234">
      <xmlPr mapId="1" xpath="/TFI-IZD-POD/IFP-GFI-IZD-POD_1000374/P1075234" xmlDataType="decimal"/>
    </xmlCellPr>
  </singleXmlCell>
  <singleXmlCell id="148" r="I78" connectionId="0">
    <xmlCellPr id="1" uniqueName="P1075235">
      <xmlPr mapId="1" xpath="/TFI-IZD-POD/IFP-GFI-IZD-POD_1000374/P1075235" xmlDataType="decimal"/>
    </xmlCellPr>
  </singleXmlCell>
  <singleXmlCell id="149" r="H79" connectionId="0">
    <xmlCellPr id="1" uniqueName="P1075236">
      <xmlPr mapId="1" xpath="/TFI-IZD-POD/IFP-GFI-IZD-POD_1000374/P1075236" xmlDataType="decimal"/>
    </xmlCellPr>
  </singleXmlCell>
  <singleXmlCell id="150" r="I79" connectionId="0">
    <xmlCellPr id="1" uniqueName="P1075237">
      <xmlPr mapId="1" xpath="/TFI-IZD-POD/IFP-GFI-IZD-POD_1000374/P1075237" xmlDataType="decimal"/>
    </xmlCellPr>
  </singleXmlCell>
  <singleXmlCell id="151" r="H80" connectionId="0">
    <xmlCellPr id="1" uniqueName="P1075238">
      <xmlPr mapId="1" xpath="/TFI-IZD-POD/IFP-GFI-IZD-POD_1000374/P1075238" xmlDataType="decimal"/>
    </xmlCellPr>
  </singleXmlCell>
  <singleXmlCell id="152" r="I80" connectionId="0">
    <xmlCellPr id="1" uniqueName="P1075239">
      <xmlPr mapId="1" xpath="/TFI-IZD-POD/IFP-GFI-IZD-POD_1000374/P1075239" xmlDataType="decimal"/>
    </xmlCellPr>
  </singleXmlCell>
  <singleXmlCell id="153" r="H81" connectionId="0">
    <xmlCellPr id="1" uniqueName="P1075240">
      <xmlPr mapId="1" xpath="/TFI-IZD-POD/IFP-GFI-IZD-POD_1000374/P1075240" xmlDataType="decimal"/>
    </xmlCellPr>
  </singleXmlCell>
  <singleXmlCell id="154" r="I81" connectionId="0">
    <xmlCellPr id="1" uniqueName="P1075241">
      <xmlPr mapId="1" xpath="/TFI-IZD-POD/IFP-GFI-IZD-POD_1000374/P1075241" xmlDataType="decimal"/>
    </xmlCellPr>
  </singleXmlCell>
  <singleXmlCell id="155" r="H82" connectionId="0">
    <xmlCellPr id="1" uniqueName="P1075242">
      <xmlPr mapId="1" xpath="/TFI-IZD-POD/IFP-GFI-IZD-POD_1000374/P1075242" xmlDataType="decimal"/>
    </xmlCellPr>
  </singleXmlCell>
  <singleXmlCell id="156" r="I82" connectionId="0">
    <xmlCellPr id="1" uniqueName="P1075243">
      <xmlPr mapId="1" xpath="/TFI-IZD-POD/IFP-GFI-IZD-POD_1000374/P1075243" xmlDataType="decimal"/>
    </xmlCellPr>
  </singleXmlCell>
  <singleXmlCell id="157" r="H83" connectionId="0">
    <xmlCellPr id="1" uniqueName="P1075244">
      <xmlPr mapId="1" xpath="/TFI-IZD-POD/IFP-GFI-IZD-POD_1000374/P1075244" xmlDataType="decimal"/>
    </xmlCellPr>
  </singleXmlCell>
  <singleXmlCell id="158" r="I83" connectionId="0">
    <xmlCellPr id="1" uniqueName="P1075245">
      <xmlPr mapId="1" xpath="/TFI-IZD-POD/IFP-GFI-IZD-POD_1000374/P1075245" xmlDataType="decimal"/>
    </xmlCellPr>
  </singleXmlCell>
  <singleXmlCell id="159" r="H84" connectionId="0">
    <xmlCellPr id="1" uniqueName="P1075246">
      <xmlPr mapId="1" xpath="/TFI-IZD-POD/IFP-GFI-IZD-POD_1000374/P1075246" xmlDataType="decimal"/>
    </xmlCellPr>
  </singleXmlCell>
  <singleXmlCell id="160" r="I84" connectionId="0">
    <xmlCellPr id="1" uniqueName="P1075247">
      <xmlPr mapId="1" xpath="/TFI-IZD-POD/IFP-GFI-IZD-POD_1000374/P1075247" xmlDataType="decimal"/>
    </xmlCellPr>
  </singleXmlCell>
  <singleXmlCell id="161" r="H85" connectionId="0">
    <xmlCellPr id="1" uniqueName="P1075248">
      <xmlPr mapId="1" xpath="/TFI-IZD-POD/IFP-GFI-IZD-POD_1000374/P1075248" xmlDataType="decimal"/>
    </xmlCellPr>
  </singleXmlCell>
  <singleXmlCell id="162" r="I85" connectionId="0">
    <xmlCellPr id="1" uniqueName="P1075249">
      <xmlPr mapId="1" xpath="/TFI-IZD-POD/IFP-GFI-IZD-POD_1000374/P1075249" xmlDataType="decimal"/>
    </xmlCellPr>
  </singleXmlCell>
  <singleXmlCell id="163" r="H86" connectionId="0">
    <xmlCellPr id="1" uniqueName="P1075250">
      <xmlPr mapId="1" xpath="/TFI-IZD-POD/IFP-GFI-IZD-POD_1000374/P1075250" xmlDataType="decimal"/>
    </xmlCellPr>
  </singleXmlCell>
  <singleXmlCell id="164" r="I86" connectionId="0">
    <xmlCellPr id="1" uniqueName="P1075251">
      <xmlPr mapId="1" xpath="/TFI-IZD-POD/IFP-GFI-IZD-POD_1000374/P1075251" xmlDataType="decimal"/>
    </xmlCellPr>
  </singleXmlCell>
  <singleXmlCell id="165" r="H87" connectionId="0">
    <xmlCellPr id="1" uniqueName="P1075252">
      <xmlPr mapId="1" xpath="/TFI-IZD-POD/IFP-GFI-IZD-POD_1000374/P1075252" xmlDataType="decimal"/>
    </xmlCellPr>
  </singleXmlCell>
  <singleXmlCell id="166" r="I87" connectionId="0">
    <xmlCellPr id="1" uniqueName="P1075253">
      <xmlPr mapId="1" xpath="/TFI-IZD-POD/IFP-GFI-IZD-POD_1000374/P1075253" xmlDataType="decimal"/>
    </xmlCellPr>
  </singleXmlCell>
  <singleXmlCell id="167" r="H88" connectionId="0">
    <xmlCellPr id="1" uniqueName="P1075254">
      <xmlPr mapId="1" xpath="/TFI-IZD-POD/IFP-GFI-IZD-POD_1000374/P1075254" xmlDataType="decimal"/>
    </xmlCellPr>
  </singleXmlCell>
  <singleXmlCell id="168" r="I88" connectionId="0">
    <xmlCellPr id="1" uniqueName="P1075255">
      <xmlPr mapId="1" xpath="/TFI-IZD-POD/IFP-GFI-IZD-POD_1000374/P1075255" xmlDataType="decimal"/>
    </xmlCellPr>
  </singleXmlCell>
  <singleXmlCell id="169" r="H89" connectionId="0">
    <xmlCellPr id="1" uniqueName="P1075256">
      <xmlPr mapId="1" xpath="/TFI-IZD-POD/IFP-GFI-IZD-POD_1000374/P1075256" xmlDataType="decimal"/>
    </xmlCellPr>
  </singleXmlCell>
  <singleXmlCell id="170" r="I89" connectionId="0">
    <xmlCellPr id="1" uniqueName="P1075257">
      <xmlPr mapId="1" xpath="/TFI-IZD-POD/IFP-GFI-IZD-POD_1000374/P1075257" xmlDataType="decimal"/>
    </xmlCellPr>
  </singleXmlCell>
  <singleXmlCell id="171" r="H90" connectionId="0">
    <xmlCellPr id="1" uniqueName="P1075258">
      <xmlPr mapId="1" xpath="/TFI-IZD-POD/IFP-GFI-IZD-POD_1000374/P1075258" xmlDataType="decimal"/>
    </xmlCellPr>
  </singleXmlCell>
  <singleXmlCell id="172" r="I90" connectionId="0">
    <xmlCellPr id="1" uniqueName="P1075259">
      <xmlPr mapId="1" xpath="/TFI-IZD-POD/IFP-GFI-IZD-POD_1000374/P1075259" xmlDataType="decimal"/>
    </xmlCellPr>
  </singleXmlCell>
  <singleXmlCell id="173" r="H91" connectionId="0">
    <xmlCellPr id="1" uniqueName="P1075260">
      <xmlPr mapId="1" xpath="/TFI-IZD-POD/IFP-GFI-IZD-POD_1000374/P1075260" xmlDataType="decimal"/>
    </xmlCellPr>
  </singleXmlCell>
  <singleXmlCell id="174" r="I91" connectionId="0">
    <xmlCellPr id="1" uniqueName="P1075261">
      <xmlPr mapId="1" xpath="/TFI-IZD-POD/IFP-GFI-IZD-POD_1000374/P1075261" xmlDataType="decimal"/>
    </xmlCellPr>
  </singleXmlCell>
  <singleXmlCell id="175" r="H92" connectionId="0">
    <xmlCellPr id="1" uniqueName="P1075262">
      <xmlPr mapId="1" xpath="/TFI-IZD-POD/IFP-GFI-IZD-POD_1000374/P1075262" xmlDataType="decimal"/>
    </xmlCellPr>
  </singleXmlCell>
  <singleXmlCell id="176" r="I92" connectionId="0">
    <xmlCellPr id="1" uniqueName="P1075263">
      <xmlPr mapId="1" xpath="/TFI-IZD-POD/IFP-GFI-IZD-POD_1000374/P1075263" xmlDataType="decimal"/>
    </xmlCellPr>
  </singleXmlCell>
  <singleXmlCell id="177" r="H93" connectionId="0">
    <xmlCellPr id="1" uniqueName="P1075264">
      <xmlPr mapId="1" xpath="/TFI-IZD-POD/IFP-GFI-IZD-POD_1000374/P1075264" xmlDataType="decimal"/>
    </xmlCellPr>
  </singleXmlCell>
  <singleXmlCell id="178" r="I93" connectionId="0">
    <xmlCellPr id="1" uniqueName="P1075265">
      <xmlPr mapId="1" xpath="/TFI-IZD-POD/IFP-GFI-IZD-POD_1000374/P1075265" xmlDataType="decimal"/>
    </xmlCellPr>
  </singleXmlCell>
  <singleXmlCell id="179" r="H94" connectionId="0">
    <xmlCellPr id="1" uniqueName="P1075266">
      <xmlPr mapId="1" xpath="/TFI-IZD-POD/IFP-GFI-IZD-POD_1000374/P1075266" xmlDataType="decimal"/>
    </xmlCellPr>
  </singleXmlCell>
  <singleXmlCell id="180" r="I94" connectionId="0">
    <xmlCellPr id="1" uniqueName="P1075267">
      <xmlPr mapId="1" xpath="/TFI-IZD-POD/IFP-GFI-IZD-POD_1000374/P1075267" xmlDataType="decimal"/>
    </xmlCellPr>
  </singleXmlCell>
  <singleXmlCell id="181" r="H95" connectionId="0">
    <xmlCellPr id="1" uniqueName="P1075268">
      <xmlPr mapId="1" xpath="/TFI-IZD-POD/IFP-GFI-IZD-POD_1000374/P1075268" xmlDataType="decimal"/>
    </xmlCellPr>
  </singleXmlCell>
  <singleXmlCell id="182" r="I95" connectionId="0">
    <xmlCellPr id="1" uniqueName="P1075269">
      <xmlPr mapId="1" xpath="/TFI-IZD-POD/IFP-GFI-IZD-POD_1000374/P1075269" xmlDataType="decimal"/>
    </xmlCellPr>
  </singleXmlCell>
  <singleXmlCell id="183" r="H96" connectionId="0">
    <xmlCellPr id="1" uniqueName="P1075270">
      <xmlPr mapId="1" xpath="/TFI-IZD-POD/IFP-GFI-IZD-POD_1000374/P1075270" xmlDataType="decimal"/>
    </xmlCellPr>
  </singleXmlCell>
  <singleXmlCell id="184" r="I96" connectionId="0">
    <xmlCellPr id="1" uniqueName="P1075271">
      <xmlPr mapId="1" xpath="/TFI-IZD-POD/IFP-GFI-IZD-POD_1000374/P1075271" xmlDataType="decimal"/>
    </xmlCellPr>
  </singleXmlCell>
  <singleXmlCell id="185" r="H97" connectionId="0">
    <xmlCellPr id="1" uniqueName="P1075272">
      <xmlPr mapId="1" xpath="/TFI-IZD-POD/IFP-GFI-IZD-POD_1000374/P1075272" xmlDataType="decimal"/>
    </xmlCellPr>
  </singleXmlCell>
  <singleXmlCell id="186" r="I97" connectionId="0">
    <xmlCellPr id="1" uniqueName="P1075273">
      <xmlPr mapId="1" xpath="/TFI-IZD-POD/IFP-GFI-IZD-POD_1000374/P1075273" xmlDataType="decimal"/>
    </xmlCellPr>
  </singleXmlCell>
  <singleXmlCell id="187" r="H98" connectionId="0">
    <xmlCellPr id="1" uniqueName="P1075274">
      <xmlPr mapId="1" xpath="/TFI-IZD-POD/IFP-GFI-IZD-POD_1000374/P1075274" xmlDataType="decimal"/>
    </xmlCellPr>
  </singleXmlCell>
  <singleXmlCell id="188" r="I98" connectionId="0">
    <xmlCellPr id="1" uniqueName="P1075275">
      <xmlPr mapId="1" xpath="/TFI-IZD-POD/IFP-GFI-IZD-POD_1000374/P1075275" xmlDataType="decimal"/>
    </xmlCellPr>
  </singleXmlCell>
  <singleXmlCell id="189" r="H99" connectionId="0">
    <xmlCellPr id="1" uniqueName="P1075276">
      <xmlPr mapId="1" xpath="/TFI-IZD-POD/IFP-GFI-IZD-POD_1000374/P1075276" xmlDataType="decimal"/>
    </xmlCellPr>
  </singleXmlCell>
  <singleXmlCell id="190" r="I99" connectionId="0">
    <xmlCellPr id="1" uniqueName="P1075277">
      <xmlPr mapId="1" xpath="/TFI-IZD-POD/IFP-GFI-IZD-POD_1000374/P1075277" xmlDataType="decimal"/>
    </xmlCellPr>
  </singleXmlCell>
  <singleXmlCell id="191" r="H100" connectionId="0">
    <xmlCellPr id="1" uniqueName="P1075278">
      <xmlPr mapId="1" xpath="/TFI-IZD-POD/IFP-GFI-IZD-POD_1000374/P1075278" xmlDataType="decimal"/>
    </xmlCellPr>
  </singleXmlCell>
  <singleXmlCell id="192" r="I100" connectionId="0">
    <xmlCellPr id="1" uniqueName="P1075279">
      <xmlPr mapId="1" xpath="/TFI-IZD-POD/IFP-GFI-IZD-POD_1000374/P1075279" xmlDataType="decimal"/>
    </xmlCellPr>
  </singleXmlCell>
  <singleXmlCell id="193" r="H101" connectionId="0">
    <xmlCellPr id="1" uniqueName="P1075280">
      <xmlPr mapId="1" xpath="/TFI-IZD-POD/IFP-GFI-IZD-POD_1000374/P1075280" xmlDataType="decimal"/>
    </xmlCellPr>
  </singleXmlCell>
  <singleXmlCell id="194" r="I101" connectionId="0">
    <xmlCellPr id="1" uniqueName="P1075281">
      <xmlPr mapId="1" xpath="/TFI-IZD-POD/IFP-GFI-IZD-POD_1000374/P1075281" xmlDataType="decimal"/>
    </xmlCellPr>
  </singleXmlCell>
  <singleXmlCell id="195" r="H102" connectionId="0">
    <xmlCellPr id="1" uniqueName="P1075282">
      <xmlPr mapId="1" xpath="/TFI-IZD-POD/IFP-GFI-IZD-POD_1000374/P1075282" xmlDataType="decimal"/>
    </xmlCellPr>
  </singleXmlCell>
  <singleXmlCell id="196" r="I102" connectionId="0">
    <xmlCellPr id="1" uniqueName="P1075283">
      <xmlPr mapId="1" xpath="/TFI-IZD-POD/IFP-GFI-IZD-POD_1000374/P1075283" xmlDataType="decimal"/>
    </xmlCellPr>
  </singleXmlCell>
  <singleXmlCell id="197" r="H103" connectionId="0">
    <xmlCellPr id="1" uniqueName="P1075284">
      <xmlPr mapId="1" xpath="/TFI-IZD-POD/IFP-GFI-IZD-POD_1000374/P1075284" xmlDataType="decimal"/>
    </xmlCellPr>
  </singleXmlCell>
  <singleXmlCell id="198" r="I103" connectionId="0">
    <xmlCellPr id="1" uniqueName="P1075285">
      <xmlPr mapId="1" xpath="/TFI-IZD-POD/IFP-GFI-IZD-POD_1000374/P1075285" xmlDataType="decimal"/>
    </xmlCellPr>
  </singleXmlCell>
  <singleXmlCell id="199" r="H104" connectionId="0">
    <xmlCellPr id="1" uniqueName="P1075286">
      <xmlPr mapId="1" xpath="/TFI-IZD-POD/IFP-GFI-IZD-POD_1000374/P1075286" xmlDataType="decimal"/>
    </xmlCellPr>
  </singleXmlCell>
  <singleXmlCell id="200" r="I104" connectionId="0">
    <xmlCellPr id="1" uniqueName="P1075287">
      <xmlPr mapId="1" xpath="/TFI-IZD-POD/IFP-GFI-IZD-POD_1000374/P1075287" xmlDataType="decimal"/>
    </xmlCellPr>
  </singleXmlCell>
  <singleXmlCell id="201" r="H105" connectionId="0">
    <xmlCellPr id="1" uniqueName="P1075288">
      <xmlPr mapId="1" xpath="/TFI-IZD-POD/IFP-GFI-IZD-POD_1000374/P1075288" xmlDataType="decimal"/>
    </xmlCellPr>
  </singleXmlCell>
  <singleXmlCell id="202" r="I105" connectionId="0">
    <xmlCellPr id="1" uniqueName="P1075289">
      <xmlPr mapId="1" xpath="/TFI-IZD-POD/IFP-GFI-IZD-POD_1000374/P1075289" xmlDataType="decimal"/>
    </xmlCellPr>
  </singleXmlCell>
  <singleXmlCell id="203" r="H106" connectionId="0">
    <xmlCellPr id="1" uniqueName="P1075290">
      <xmlPr mapId="1" xpath="/TFI-IZD-POD/IFP-GFI-IZD-POD_1000374/P1075290" xmlDataType="decimal"/>
    </xmlCellPr>
  </singleXmlCell>
  <singleXmlCell id="204" r="I106" connectionId="0">
    <xmlCellPr id="1" uniqueName="P1075291">
      <xmlPr mapId="1" xpath="/TFI-IZD-POD/IFP-GFI-IZD-POD_1000374/P1075291" xmlDataType="decimal"/>
    </xmlCellPr>
  </singleXmlCell>
  <singleXmlCell id="205" r="H107" connectionId="0">
    <xmlCellPr id="1" uniqueName="P1075292">
      <xmlPr mapId="1" xpath="/TFI-IZD-POD/IFP-GFI-IZD-POD_1000374/P1075292" xmlDataType="decimal"/>
    </xmlCellPr>
  </singleXmlCell>
  <singleXmlCell id="206" r="I107" connectionId="0">
    <xmlCellPr id="1" uniqueName="P1075293">
      <xmlPr mapId="1" xpath="/TFI-IZD-POD/IFP-GFI-IZD-POD_1000374/P1075293" xmlDataType="decimal"/>
    </xmlCellPr>
  </singleXmlCell>
  <singleXmlCell id="207" r="H108" connectionId="0">
    <xmlCellPr id="1" uniqueName="P1075294">
      <xmlPr mapId="1" xpath="/TFI-IZD-POD/IFP-GFI-IZD-POD_1000374/P1075294" xmlDataType="decimal"/>
    </xmlCellPr>
  </singleXmlCell>
  <singleXmlCell id="208" r="I108" connectionId="0">
    <xmlCellPr id="1" uniqueName="P1075295">
      <xmlPr mapId="1" xpath="/TFI-IZD-POD/IFP-GFI-IZD-POD_1000374/P1075295" xmlDataType="decimal"/>
    </xmlCellPr>
  </singleXmlCell>
  <singleXmlCell id="209" r="H109" connectionId="0">
    <xmlCellPr id="1" uniqueName="P1075296">
      <xmlPr mapId="1" xpath="/TFI-IZD-POD/IFP-GFI-IZD-POD_1000374/P1075296" xmlDataType="decimal"/>
    </xmlCellPr>
  </singleXmlCell>
  <singleXmlCell id="210" r="I109" connectionId="0">
    <xmlCellPr id="1" uniqueName="P1075297">
      <xmlPr mapId="1" xpath="/TFI-IZD-POD/IFP-GFI-IZD-POD_1000374/P1075297" xmlDataType="decimal"/>
    </xmlCellPr>
  </singleXmlCell>
  <singleXmlCell id="211" r="H110" connectionId="0">
    <xmlCellPr id="1" uniqueName="P1075298">
      <xmlPr mapId="1" xpath="/TFI-IZD-POD/IFP-GFI-IZD-POD_1000374/P1075298" xmlDataType="decimal"/>
    </xmlCellPr>
  </singleXmlCell>
  <singleXmlCell id="212" r="I110" connectionId="0">
    <xmlCellPr id="1" uniqueName="P1075299">
      <xmlPr mapId="1" xpath="/TFI-IZD-POD/IFP-GFI-IZD-POD_1000374/P1075299" xmlDataType="decimal"/>
    </xmlCellPr>
  </singleXmlCell>
  <singleXmlCell id="213" r="H111" connectionId="0">
    <xmlCellPr id="1" uniqueName="P1075300">
      <xmlPr mapId="1" xpath="/TFI-IZD-POD/IFP-GFI-IZD-POD_1000374/P1075300" xmlDataType="decimal"/>
    </xmlCellPr>
  </singleXmlCell>
  <singleXmlCell id="214" r="I111" connectionId="0">
    <xmlCellPr id="1" uniqueName="P1075301">
      <xmlPr mapId="1" xpath="/TFI-IZD-POD/IFP-GFI-IZD-POD_1000374/P1075301" xmlDataType="decimal"/>
    </xmlCellPr>
  </singleXmlCell>
  <singleXmlCell id="215" r="H112" connectionId="0">
    <xmlCellPr id="1" uniqueName="P1075302">
      <xmlPr mapId="1" xpath="/TFI-IZD-POD/IFP-GFI-IZD-POD_1000374/P1075302" xmlDataType="decimal"/>
    </xmlCellPr>
  </singleXmlCell>
  <singleXmlCell id="216" r="I112" connectionId="0">
    <xmlCellPr id="1" uniqueName="P1075303">
      <xmlPr mapId="1" xpath="/TFI-IZD-POD/IFP-GFI-IZD-POD_1000374/P1075303" xmlDataType="decimal"/>
    </xmlCellPr>
  </singleXmlCell>
  <singleXmlCell id="217" r="H113" connectionId="0">
    <xmlCellPr id="1" uniqueName="P1075304">
      <xmlPr mapId="1" xpath="/TFI-IZD-POD/IFP-GFI-IZD-POD_1000374/P1075304" xmlDataType="decimal"/>
    </xmlCellPr>
  </singleXmlCell>
  <singleXmlCell id="218" r="I113" connectionId="0">
    <xmlCellPr id="1" uniqueName="P1075305">
      <xmlPr mapId="1" xpath="/TFI-IZD-POD/IFP-GFI-IZD-POD_1000374/P1075305" xmlDataType="decimal"/>
    </xmlCellPr>
  </singleXmlCell>
  <singleXmlCell id="219" r="H114" connectionId="0">
    <xmlCellPr id="1" uniqueName="P1075306">
      <xmlPr mapId="1" xpath="/TFI-IZD-POD/IFP-GFI-IZD-POD_1000374/P1075306" xmlDataType="decimal"/>
    </xmlCellPr>
  </singleXmlCell>
  <singleXmlCell id="220" r="I114" connectionId="0">
    <xmlCellPr id="1" uniqueName="P1075307">
      <xmlPr mapId="1" xpath="/TFI-IZD-POD/IFP-GFI-IZD-POD_1000374/P1075307" xmlDataType="decimal"/>
    </xmlCellPr>
  </singleXmlCell>
  <singleXmlCell id="221" r="H115" connectionId="0">
    <xmlCellPr id="1" uniqueName="P1075308">
      <xmlPr mapId="1" xpath="/TFI-IZD-POD/IFP-GFI-IZD-POD_1000374/P1075308" xmlDataType="decimal"/>
    </xmlCellPr>
  </singleXmlCell>
  <singleXmlCell id="222" r="I115" connectionId="0">
    <xmlCellPr id="1" uniqueName="P1075309">
      <xmlPr mapId="1" xpath="/TFI-IZD-POD/IFP-GFI-IZD-POD_1000374/P1075309" xmlDataType="decimal"/>
    </xmlCellPr>
  </singleXmlCell>
  <singleXmlCell id="223" r="H116" connectionId="0">
    <xmlCellPr id="1" uniqueName="P1075310">
      <xmlPr mapId="1" xpath="/TFI-IZD-POD/IFP-GFI-IZD-POD_1000374/P1075310" xmlDataType="decimal"/>
    </xmlCellPr>
  </singleXmlCell>
  <singleXmlCell id="224" r="I116" connectionId="0">
    <xmlCellPr id="1" uniqueName="P1075311">
      <xmlPr mapId="1" xpath="/TFI-IZD-POD/IFP-GFI-IZD-POD_1000374/P1075311" xmlDataType="decimal"/>
    </xmlCellPr>
  </singleXmlCell>
  <singleXmlCell id="225" r="H117" connectionId="0">
    <xmlCellPr id="1" uniqueName="P1075312">
      <xmlPr mapId="1" xpath="/TFI-IZD-POD/IFP-GFI-IZD-POD_1000374/P1075312" xmlDataType="decimal"/>
    </xmlCellPr>
  </singleXmlCell>
  <singleXmlCell id="226" r="I117" connectionId="0">
    <xmlCellPr id="1" uniqueName="P1075313">
      <xmlPr mapId="1" xpath="/TFI-IZD-POD/IFP-GFI-IZD-POD_1000374/P1075313" xmlDataType="decimal"/>
    </xmlCellPr>
  </singleXmlCell>
  <singleXmlCell id="227" r="H118" connectionId="0">
    <xmlCellPr id="1" uniqueName="P1075314">
      <xmlPr mapId="1" xpath="/TFI-IZD-POD/IFP-GFI-IZD-POD_1000374/P1075314" xmlDataType="decimal"/>
    </xmlCellPr>
  </singleXmlCell>
  <singleXmlCell id="228" r="I118" connectionId="0">
    <xmlCellPr id="1" uniqueName="P1075315">
      <xmlPr mapId="1" xpath="/TFI-IZD-POD/IFP-GFI-IZD-POD_1000374/P1075315" xmlDataType="decimal"/>
    </xmlCellPr>
  </singleXmlCell>
  <singleXmlCell id="229" r="H119" connectionId="0">
    <xmlCellPr id="1" uniqueName="P1075316">
      <xmlPr mapId="1" xpath="/TFI-IZD-POD/IFP-GFI-IZD-POD_1000374/P1075316" xmlDataType="decimal"/>
    </xmlCellPr>
  </singleXmlCell>
  <singleXmlCell id="230" r="I119" connectionId="0">
    <xmlCellPr id="1" uniqueName="P1075317">
      <xmlPr mapId="1" xpath="/TFI-IZD-POD/IFP-GFI-IZD-POD_1000374/P1075317" xmlDataType="decimal"/>
    </xmlCellPr>
  </singleXmlCell>
  <singleXmlCell id="231" r="H120" connectionId="0">
    <xmlCellPr id="1" uniqueName="P1075318">
      <xmlPr mapId="1" xpath="/TFI-IZD-POD/IFP-GFI-IZD-POD_1000374/P1075318" xmlDataType="decimal"/>
    </xmlCellPr>
  </singleXmlCell>
  <singleXmlCell id="232" r="I120" connectionId="0">
    <xmlCellPr id="1" uniqueName="P1075319">
      <xmlPr mapId="1" xpath="/TFI-IZD-POD/IFP-GFI-IZD-POD_1000374/P1075319" xmlDataType="decimal"/>
    </xmlCellPr>
  </singleXmlCell>
  <singleXmlCell id="233" r="H121" connectionId="0">
    <xmlCellPr id="1" uniqueName="P1075320">
      <xmlPr mapId="1" xpath="/TFI-IZD-POD/IFP-GFI-IZD-POD_1000374/P1075320" xmlDataType="decimal"/>
    </xmlCellPr>
  </singleXmlCell>
  <singleXmlCell id="234" r="I121" connectionId="0">
    <xmlCellPr id="1" uniqueName="P1075321">
      <xmlPr mapId="1" xpath="/TFI-IZD-POD/IFP-GFI-IZD-POD_1000374/P1075321" xmlDataType="decimal"/>
    </xmlCellPr>
  </singleXmlCell>
  <singleXmlCell id="235" r="H122" connectionId="0">
    <xmlCellPr id="1" uniqueName="P1075322">
      <xmlPr mapId="1" xpath="/TFI-IZD-POD/IFP-GFI-IZD-POD_1000374/P1075322" xmlDataType="decimal"/>
    </xmlCellPr>
  </singleXmlCell>
  <singleXmlCell id="236" r="I122" connectionId="0">
    <xmlCellPr id="1" uniqueName="P1075323">
      <xmlPr mapId="1" xpath="/TFI-IZD-POD/IFP-GFI-IZD-POD_1000374/P1075323" xmlDataType="decimal"/>
    </xmlCellPr>
  </singleXmlCell>
  <singleXmlCell id="237" r="H123" connectionId="0">
    <xmlCellPr id="1" uniqueName="P1075324">
      <xmlPr mapId="1" xpath="/TFI-IZD-POD/IFP-GFI-IZD-POD_1000374/P1075324" xmlDataType="decimal"/>
    </xmlCellPr>
  </singleXmlCell>
  <singleXmlCell id="238" r="I123" connectionId="0">
    <xmlCellPr id="1" uniqueName="P1075325">
      <xmlPr mapId="1" xpath="/TFI-IZD-POD/IFP-GFI-IZD-POD_1000374/P1075325" xmlDataType="decimal"/>
    </xmlCellPr>
  </singleXmlCell>
  <singleXmlCell id="239" r="H124" connectionId="0">
    <xmlCellPr id="1" uniqueName="P1075326">
      <xmlPr mapId="1" xpath="/TFI-IZD-POD/IFP-GFI-IZD-POD_1000374/P1075326" xmlDataType="decimal"/>
    </xmlCellPr>
  </singleXmlCell>
  <singleXmlCell id="240" r="I124" connectionId="0">
    <xmlCellPr id="1" uniqueName="P1075327">
      <xmlPr mapId="1" xpath="/TFI-IZD-POD/IFP-GFI-IZD-POD_1000374/P1075327" xmlDataType="decimal"/>
    </xmlCellPr>
  </singleXmlCell>
  <singleXmlCell id="241" r="H125" connectionId="0">
    <xmlCellPr id="1" uniqueName="P1075328">
      <xmlPr mapId="1" xpath="/TFI-IZD-POD/IFP-GFI-IZD-POD_1000374/P1075328" xmlDataType="decimal"/>
    </xmlCellPr>
  </singleXmlCell>
  <singleXmlCell id="242" r="I125" connectionId="0">
    <xmlCellPr id="1" uniqueName="P1075329">
      <xmlPr mapId="1" xpath="/TFI-IZD-POD/IFP-GFI-IZD-POD_1000374/P1075329" xmlDataType="decimal"/>
    </xmlCellPr>
  </singleXmlCell>
  <singleXmlCell id="243" r="H126" connectionId="0">
    <xmlCellPr id="1" uniqueName="P1075330">
      <xmlPr mapId="1" xpath="/TFI-IZD-POD/IFP-GFI-IZD-POD_1000374/P1075330" xmlDataType="decimal"/>
    </xmlCellPr>
  </singleXmlCell>
  <singleXmlCell id="244" r="I126" connectionId="0">
    <xmlCellPr id="1" uniqueName="P1075331">
      <xmlPr mapId="1" xpath="/TFI-IZD-POD/IFP-GFI-IZD-POD_1000374/P1075331" xmlDataType="decimal"/>
    </xmlCellPr>
  </singleXmlCell>
  <singleXmlCell id="245" r="H127" connectionId="0">
    <xmlCellPr id="1" uniqueName="P1075332">
      <xmlPr mapId="1" xpath="/TFI-IZD-POD/IFP-GFI-IZD-POD_1000374/P1075332" xmlDataType="decimal"/>
    </xmlCellPr>
  </singleXmlCell>
  <singleXmlCell id="246" r="I127" connectionId="0">
    <xmlCellPr id="1" uniqueName="P1075333">
      <xmlPr mapId="1" xpath="/TFI-IZD-POD/IFP-GFI-IZD-POD_1000374/P1075333" xmlDataType="decimal"/>
    </xmlCellPr>
  </singleXmlCell>
  <singleXmlCell id="247" r="H128" connectionId="0">
    <xmlCellPr id="1" uniqueName="P1075334">
      <xmlPr mapId="1" xpath="/TFI-IZD-POD/IFP-GFI-IZD-POD_1000374/P1075334" xmlDataType="decimal"/>
    </xmlCellPr>
  </singleXmlCell>
  <singleXmlCell id="248" r="I128" connectionId="0">
    <xmlCellPr id="1" uniqueName="P1075335">
      <xmlPr mapId="1" xpath="/TFI-IZD-POD/IFP-GFI-IZD-POD_1000374/P1075335" xmlDataType="decimal"/>
    </xmlCellPr>
  </singleXmlCell>
  <singleXmlCell id="249" r="H129" connectionId="0">
    <xmlCellPr id="1" uniqueName="P1075336">
      <xmlPr mapId="1" xpath="/TFI-IZD-POD/IFP-GFI-IZD-POD_1000374/P1075336" xmlDataType="decimal"/>
    </xmlCellPr>
  </singleXmlCell>
  <singleXmlCell id="250" r="I129" connectionId="0">
    <xmlCellPr id="1" uniqueName="P1075337">
      <xmlPr mapId="1" xpath="/TFI-IZD-POD/IFP-GFI-IZD-POD_1000374/P1075337" xmlDataType="decimal"/>
    </xmlCellPr>
  </singleXmlCell>
  <singleXmlCell id="251" r="H130" connectionId="0">
    <xmlCellPr id="1" uniqueName="P1075338">
      <xmlPr mapId="1" xpath="/TFI-IZD-POD/IFP-GFI-IZD-POD_1000374/P1075338" xmlDataType="decimal"/>
    </xmlCellPr>
  </singleXmlCell>
  <singleXmlCell id="252" r="I130" connectionId="0">
    <xmlCellPr id="1" uniqueName="P1075339">
      <xmlPr mapId="1" xpath="/TFI-IZD-POD/IFP-GFI-IZD-POD_1000374/P1075339" xmlDataType="decimal"/>
    </xmlCellPr>
  </singleXmlCell>
  <singleXmlCell id="253" r="H131" connectionId="0">
    <xmlCellPr id="1" uniqueName="P1075340">
      <xmlPr mapId="1" xpath="/TFI-IZD-POD/IFP-GFI-IZD-POD_1000374/P1075340" xmlDataType="decimal"/>
    </xmlCellPr>
  </singleXmlCell>
  <singleXmlCell id="254" r="I131" connectionId="0">
    <xmlCellPr id="1" uniqueName="P1075341">
      <xmlPr mapId="1" xpath="/TFI-IZD-POD/IFP-GFI-IZD-POD_1000374/P1075341" xmlDataType="decimal"/>
    </xmlCellPr>
  </singleXmlCell>
  <singleXmlCell id="255" r="H132" connectionId="0">
    <xmlCellPr id="1" uniqueName="P1075342">
      <xmlPr mapId="1" xpath="/TFI-IZD-POD/IFP-GFI-IZD-POD_1000374/P1075342" xmlDataType="decimal"/>
    </xmlCellPr>
  </singleXmlCell>
  <singleXmlCell id="256" r="I132" connectionId="0">
    <xmlCellPr id="1" uniqueName="P1075343">
      <xmlPr mapId="1" xpath="/TFI-IZD-POD/IFP-GFI-IZD-POD_1000374/P1075343" xmlDataType="decimal"/>
    </xmlCellPr>
  </singleXmlCell>
</singleXmlCells>
</file>

<file path=xl/tables/tableSingleCells3.xml><?xml version="1.0" encoding="utf-8"?>
<singleXmlCells xmlns="http://schemas.openxmlformats.org/spreadsheetml/2006/main">
  <singleXmlCell id="257" r="H8" connectionId="0">
    <xmlCellPr id="1" uniqueName="P1076024">
      <xmlPr mapId="1" xpath="/TFI-IZD-POD/ISD-GFI-IZD-POD_1000375/P1076024" xmlDataType="decimal"/>
    </xmlCellPr>
  </singleXmlCell>
  <singleXmlCell id="258" r="I8" connectionId="0">
    <xmlCellPr id="1" uniqueName="P1082291">
      <xmlPr mapId="1" xpath="/TFI-IZD-POD/ISD-GFI-IZD-POD_1000375/P1082291" xmlDataType="decimal"/>
    </xmlCellPr>
  </singleXmlCell>
  <singleXmlCell id="259" r="J8" connectionId="0">
    <xmlCellPr id="1" uniqueName="P1076032">
      <xmlPr mapId="1" xpath="/TFI-IZD-POD/ISD-GFI-IZD-POD_1000375/P1076032" xmlDataType="decimal"/>
    </xmlCellPr>
  </singleXmlCell>
  <singleXmlCell id="260" r="K8" connectionId="0">
    <xmlCellPr id="1" uniqueName="P1082293">
      <xmlPr mapId="1" xpath="/TFI-IZD-POD/ISD-GFI-IZD-POD_1000375/P1082293" xmlDataType="decimal"/>
    </xmlCellPr>
  </singleXmlCell>
  <singleXmlCell id="261" r="H9" connectionId="0">
    <xmlCellPr id="1" uniqueName="P1076039">
      <xmlPr mapId="1" xpath="/TFI-IZD-POD/ISD-GFI-IZD-POD_1000375/P1076039" xmlDataType="decimal"/>
    </xmlCellPr>
  </singleXmlCell>
  <singleXmlCell id="262" r="I9" connectionId="0">
    <xmlCellPr id="1" uniqueName="P1082294">
      <xmlPr mapId="1" xpath="/TFI-IZD-POD/ISD-GFI-IZD-POD_1000375/P1082294" xmlDataType="decimal"/>
    </xmlCellPr>
  </singleXmlCell>
  <singleXmlCell id="263" r="J9" connectionId="0">
    <xmlCellPr id="1" uniqueName="P1076041">
      <xmlPr mapId="1" xpath="/TFI-IZD-POD/ISD-GFI-IZD-POD_1000375/P1076041" xmlDataType="decimal"/>
    </xmlCellPr>
  </singleXmlCell>
  <singleXmlCell id="264" r="K9" connectionId="0">
    <xmlCellPr id="1" uniqueName="P1082296">
      <xmlPr mapId="1" xpath="/TFI-IZD-POD/ISD-GFI-IZD-POD_1000375/P1082296" xmlDataType="decimal"/>
    </xmlCellPr>
  </singleXmlCell>
  <singleXmlCell id="265" r="H10" connectionId="0">
    <xmlCellPr id="1" uniqueName="P1076043">
      <xmlPr mapId="1" xpath="/TFI-IZD-POD/ISD-GFI-IZD-POD_1000375/P1076043" xmlDataType="decimal"/>
    </xmlCellPr>
  </singleXmlCell>
  <singleXmlCell id="266" r="I10" connectionId="0">
    <xmlCellPr id="1" uniqueName="P1082297">
      <xmlPr mapId="1" xpath="/TFI-IZD-POD/ISD-GFI-IZD-POD_1000375/P1082297" xmlDataType="decimal"/>
    </xmlCellPr>
  </singleXmlCell>
  <singleXmlCell id="267" r="J10" connectionId="0">
    <xmlCellPr id="1" uniqueName="P1076046">
      <xmlPr mapId="1" xpath="/TFI-IZD-POD/ISD-GFI-IZD-POD_1000375/P1076046" xmlDataType="decimal"/>
    </xmlCellPr>
  </singleXmlCell>
  <singleXmlCell id="268" r="K10" connectionId="0">
    <xmlCellPr id="1" uniqueName="P1082299">
      <xmlPr mapId="1" xpath="/TFI-IZD-POD/ISD-GFI-IZD-POD_1000375/P1082299" xmlDataType="decimal"/>
    </xmlCellPr>
  </singleXmlCell>
  <singleXmlCell id="269" r="H11" connectionId="0">
    <xmlCellPr id="1" uniqueName="P1076048">
      <xmlPr mapId="1" xpath="/TFI-IZD-POD/ISD-GFI-IZD-POD_1000375/P1076048" xmlDataType="decimal"/>
    </xmlCellPr>
  </singleXmlCell>
  <singleXmlCell id="270" r="I11" connectionId="0">
    <xmlCellPr id="1" uniqueName="P1082302">
      <xmlPr mapId="1" xpath="/TFI-IZD-POD/ISD-GFI-IZD-POD_1000375/P1082302" xmlDataType="decimal"/>
    </xmlCellPr>
  </singleXmlCell>
  <singleXmlCell id="271" r="J11" connectionId="0">
    <xmlCellPr id="1" uniqueName="P1076052">
      <xmlPr mapId="1" xpath="/TFI-IZD-POD/ISD-GFI-IZD-POD_1000375/P1076052" xmlDataType="decimal"/>
    </xmlCellPr>
  </singleXmlCell>
  <singleXmlCell id="272" r="K11" connectionId="0">
    <xmlCellPr id="1" uniqueName="P1082303">
      <xmlPr mapId="1" xpath="/TFI-IZD-POD/ISD-GFI-IZD-POD_1000375/P1082303" xmlDataType="decimal"/>
    </xmlCellPr>
  </singleXmlCell>
  <singleXmlCell id="273" r="H12" connectionId="0">
    <xmlCellPr id="1" uniqueName="P1076056">
      <xmlPr mapId="1" xpath="/TFI-IZD-POD/ISD-GFI-IZD-POD_1000375/P1076056" xmlDataType="decimal"/>
    </xmlCellPr>
  </singleXmlCell>
  <singleXmlCell id="274" r="I12" connectionId="0">
    <xmlCellPr id="1" uniqueName="P1082305">
      <xmlPr mapId="1" xpath="/TFI-IZD-POD/ISD-GFI-IZD-POD_1000375/P1082305" xmlDataType="decimal"/>
    </xmlCellPr>
  </singleXmlCell>
  <singleXmlCell id="275" r="J12" connectionId="0">
    <xmlCellPr id="1" uniqueName="P1076058">
      <xmlPr mapId="1" xpath="/TFI-IZD-POD/ISD-GFI-IZD-POD_1000375/P1076058" xmlDataType="decimal"/>
    </xmlCellPr>
  </singleXmlCell>
  <singleXmlCell id="276" r="K12" connectionId="0">
    <xmlCellPr id="1" uniqueName="P1082307">
      <xmlPr mapId="1" xpath="/TFI-IZD-POD/ISD-GFI-IZD-POD_1000375/P1082307" xmlDataType="decimal"/>
    </xmlCellPr>
  </singleXmlCell>
  <singleXmlCell id="277" r="H13" connectionId="0">
    <xmlCellPr id="1" uniqueName="P1076060">
      <xmlPr mapId="1" xpath="/TFI-IZD-POD/ISD-GFI-IZD-POD_1000375/P1076060" xmlDataType="decimal"/>
    </xmlCellPr>
  </singleXmlCell>
  <singleXmlCell id="278" r="I13" connectionId="0">
    <xmlCellPr id="1" uniqueName="P1082308">
      <xmlPr mapId="1" xpath="/TFI-IZD-POD/ISD-GFI-IZD-POD_1000375/P1082308" xmlDataType="decimal"/>
    </xmlCellPr>
  </singleXmlCell>
  <singleXmlCell id="279" r="J13" connectionId="0">
    <xmlCellPr id="1" uniqueName="P1076062">
      <xmlPr mapId="1" xpath="/TFI-IZD-POD/ISD-GFI-IZD-POD_1000375/P1076062" xmlDataType="decimal"/>
    </xmlCellPr>
  </singleXmlCell>
  <singleXmlCell id="280" r="K13" connectionId="0">
    <xmlCellPr id="1" uniqueName="P1082310">
      <xmlPr mapId="1" xpath="/TFI-IZD-POD/ISD-GFI-IZD-POD_1000375/P1082310" xmlDataType="decimal"/>
    </xmlCellPr>
  </singleXmlCell>
  <singleXmlCell id="281" r="H14" connectionId="0">
    <xmlCellPr id="1" uniqueName="P1076064">
      <xmlPr mapId="1" xpath="/TFI-IZD-POD/ISD-GFI-IZD-POD_1000375/P1076064" xmlDataType="decimal"/>
    </xmlCellPr>
  </singleXmlCell>
  <singleXmlCell id="282" r="I14" connectionId="0">
    <xmlCellPr id="1" uniqueName="P1082311">
      <xmlPr mapId="1" xpath="/TFI-IZD-POD/ISD-GFI-IZD-POD_1000375/P1082311" xmlDataType="decimal"/>
    </xmlCellPr>
  </singleXmlCell>
  <singleXmlCell id="283" r="J14" connectionId="0">
    <xmlCellPr id="1" uniqueName="P1076066">
      <xmlPr mapId="1" xpath="/TFI-IZD-POD/ISD-GFI-IZD-POD_1000375/P1076066" xmlDataType="decimal"/>
    </xmlCellPr>
  </singleXmlCell>
  <singleXmlCell id="284" r="K14" connectionId="0">
    <xmlCellPr id="1" uniqueName="P1082313">
      <xmlPr mapId="1" xpath="/TFI-IZD-POD/ISD-GFI-IZD-POD_1000375/P1082313" xmlDataType="decimal"/>
    </xmlCellPr>
  </singleXmlCell>
  <singleXmlCell id="285" r="H15" connectionId="0">
    <xmlCellPr id="1" uniqueName="P1076069">
      <xmlPr mapId="1" xpath="/TFI-IZD-POD/ISD-GFI-IZD-POD_1000375/P1076069" xmlDataType="decimal"/>
    </xmlCellPr>
  </singleXmlCell>
  <singleXmlCell id="286" r="I15" connectionId="0">
    <xmlCellPr id="1" uniqueName="P1082315">
      <xmlPr mapId="1" xpath="/TFI-IZD-POD/ISD-GFI-IZD-POD_1000375/P1082315" xmlDataType="decimal"/>
    </xmlCellPr>
  </singleXmlCell>
  <singleXmlCell id="287" r="J15" connectionId="0">
    <xmlCellPr id="1" uniqueName="P1076071">
      <xmlPr mapId="1" xpath="/TFI-IZD-POD/ISD-GFI-IZD-POD_1000375/P1076071" xmlDataType="decimal"/>
    </xmlCellPr>
  </singleXmlCell>
  <singleXmlCell id="288" r="K15" connectionId="0">
    <xmlCellPr id="1" uniqueName="P1082316">
      <xmlPr mapId="1" xpath="/TFI-IZD-POD/ISD-GFI-IZD-POD_1000375/P1082316" xmlDataType="decimal"/>
    </xmlCellPr>
  </singleXmlCell>
  <singleXmlCell id="289" r="H16" connectionId="0">
    <xmlCellPr id="1" uniqueName="P1076073">
      <xmlPr mapId="1" xpath="/TFI-IZD-POD/ISD-GFI-IZD-POD_1000375/P1076073" xmlDataType="decimal"/>
    </xmlCellPr>
  </singleXmlCell>
  <singleXmlCell id="290" r="I16" connectionId="0">
    <xmlCellPr id="1" uniqueName="P1082318">
      <xmlPr mapId="1" xpath="/TFI-IZD-POD/ISD-GFI-IZD-POD_1000375/P1082318" xmlDataType="decimal"/>
    </xmlCellPr>
  </singleXmlCell>
  <singleXmlCell id="291" r="J16" connectionId="0">
    <xmlCellPr id="1" uniqueName="P1076076">
      <xmlPr mapId="1" xpath="/TFI-IZD-POD/ISD-GFI-IZD-POD_1000375/P1076076" xmlDataType="decimal"/>
    </xmlCellPr>
  </singleXmlCell>
  <singleXmlCell id="292" r="K16" connectionId="0">
    <xmlCellPr id="1" uniqueName="P1082319">
      <xmlPr mapId="1" xpath="/TFI-IZD-POD/ISD-GFI-IZD-POD_1000375/P1082319" xmlDataType="decimal"/>
    </xmlCellPr>
  </singleXmlCell>
  <singleXmlCell id="293" r="H17" connectionId="0">
    <xmlCellPr id="1" uniqueName="P1076078">
      <xmlPr mapId="1" xpath="/TFI-IZD-POD/ISD-GFI-IZD-POD_1000375/P1076078" xmlDataType="decimal"/>
    </xmlCellPr>
  </singleXmlCell>
  <singleXmlCell id="294" r="I17" connectionId="0">
    <xmlCellPr id="1" uniqueName="P1082321">
      <xmlPr mapId="1" xpath="/TFI-IZD-POD/ISD-GFI-IZD-POD_1000375/P1082321" xmlDataType="decimal"/>
    </xmlCellPr>
  </singleXmlCell>
  <singleXmlCell id="295" r="J17" connectionId="0">
    <xmlCellPr id="1" uniqueName="P1076080">
      <xmlPr mapId="1" xpath="/TFI-IZD-POD/ISD-GFI-IZD-POD_1000375/P1076080" xmlDataType="decimal"/>
    </xmlCellPr>
  </singleXmlCell>
  <singleXmlCell id="296" r="K17" connectionId="0">
    <xmlCellPr id="1" uniqueName="P1082324">
      <xmlPr mapId="1" xpath="/TFI-IZD-POD/ISD-GFI-IZD-POD_1000375/P1082324" xmlDataType="decimal"/>
    </xmlCellPr>
  </singleXmlCell>
  <singleXmlCell id="297" r="H18" connectionId="0">
    <xmlCellPr id="1" uniqueName="P1076082">
      <xmlPr mapId="1" xpath="/TFI-IZD-POD/ISD-GFI-IZD-POD_1000375/P1076082" xmlDataType="decimal"/>
    </xmlCellPr>
  </singleXmlCell>
  <singleXmlCell id="298" r="I18" connectionId="0">
    <xmlCellPr id="1" uniqueName="P1082326">
      <xmlPr mapId="1" xpath="/TFI-IZD-POD/ISD-GFI-IZD-POD_1000375/P1082326" xmlDataType="decimal"/>
    </xmlCellPr>
  </singleXmlCell>
  <singleXmlCell id="299" r="J18" connectionId="0">
    <xmlCellPr id="1" uniqueName="P1076084">
      <xmlPr mapId="1" xpath="/TFI-IZD-POD/ISD-GFI-IZD-POD_1000375/P1076084" xmlDataType="decimal"/>
    </xmlCellPr>
  </singleXmlCell>
  <singleXmlCell id="300" r="K18" connectionId="0">
    <xmlCellPr id="1" uniqueName="P1082327">
      <xmlPr mapId="1" xpath="/TFI-IZD-POD/ISD-GFI-IZD-POD_1000375/P1082327" xmlDataType="decimal"/>
    </xmlCellPr>
  </singleXmlCell>
  <singleXmlCell id="301" r="H19" connectionId="0">
    <xmlCellPr id="1" uniqueName="P1076087">
      <xmlPr mapId="1" xpath="/TFI-IZD-POD/ISD-GFI-IZD-POD_1000375/P1076087" xmlDataType="decimal"/>
    </xmlCellPr>
  </singleXmlCell>
  <singleXmlCell id="302" r="I19" connectionId="0">
    <xmlCellPr id="1" uniqueName="P1082329">
      <xmlPr mapId="1" xpath="/TFI-IZD-POD/ISD-GFI-IZD-POD_1000375/P1082329" xmlDataType="decimal"/>
    </xmlCellPr>
  </singleXmlCell>
  <singleXmlCell id="303" r="J19" connectionId="0">
    <xmlCellPr id="1" uniqueName="P1076090">
      <xmlPr mapId="1" xpath="/TFI-IZD-POD/ISD-GFI-IZD-POD_1000375/P1076090" xmlDataType="decimal"/>
    </xmlCellPr>
  </singleXmlCell>
  <singleXmlCell id="304" r="K19" connectionId="0">
    <xmlCellPr id="1" uniqueName="P1082330">
      <xmlPr mapId="1" xpath="/TFI-IZD-POD/ISD-GFI-IZD-POD_1000375/P1082330" xmlDataType="decimal"/>
    </xmlCellPr>
  </singleXmlCell>
  <singleXmlCell id="305" r="H20" connectionId="0">
    <xmlCellPr id="1" uniqueName="P1076092">
      <xmlPr mapId="1" xpath="/TFI-IZD-POD/ISD-GFI-IZD-POD_1000375/P1076092" xmlDataType="decimal"/>
    </xmlCellPr>
  </singleXmlCell>
  <singleXmlCell id="306" r="I20" connectionId="0">
    <xmlCellPr id="1" uniqueName="P1082332">
      <xmlPr mapId="1" xpath="/TFI-IZD-POD/ISD-GFI-IZD-POD_1000375/P1082332" xmlDataType="decimal"/>
    </xmlCellPr>
  </singleXmlCell>
  <singleXmlCell id="307" r="J20" connectionId="0">
    <xmlCellPr id="1" uniqueName="P1076094">
      <xmlPr mapId="1" xpath="/TFI-IZD-POD/ISD-GFI-IZD-POD_1000375/P1076094" xmlDataType="decimal"/>
    </xmlCellPr>
  </singleXmlCell>
  <singleXmlCell id="308" r="K20" connectionId="0">
    <xmlCellPr id="1" uniqueName="P1082334">
      <xmlPr mapId="1" xpath="/TFI-IZD-POD/ISD-GFI-IZD-POD_1000375/P1082334" xmlDataType="decimal"/>
    </xmlCellPr>
  </singleXmlCell>
  <singleXmlCell id="309" r="H21" connectionId="0">
    <xmlCellPr id="1" uniqueName="P1076095">
      <xmlPr mapId="1" xpath="/TFI-IZD-POD/ISD-GFI-IZD-POD_1000375/P1076095" xmlDataType="decimal"/>
    </xmlCellPr>
  </singleXmlCell>
  <singleXmlCell id="310" r="I21" connectionId="0">
    <xmlCellPr id="1" uniqueName="P1082335">
      <xmlPr mapId="1" xpath="/TFI-IZD-POD/ISD-GFI-IZD-POD_1000375/P1082335" xmlDataType="decimal"/>
    </xmlCellPr>
  </singleXmlCell>
  <singleXmlCell id="311" r="J21" connectionId="0">
    <xmlCellPr id="1" uniqueName="P1076098">
      <xmlPr mapId="1" xpath="/TFI-IZD-POD/ISD-GFI-IZD-POD_1000375/P1076098" xmlDataType="decimal"/>
    </xmlCellPr>
  </singleXmlCell>
  <singleXmlCell id="312" r="K21" connectionId="0">
    <xmlCellPr id="1" uniqueName="P1082337">
      <xmlPr mapId="1" xpath="/TFI-IZD-POD/ISD-GFI-IZD-POD_1000375/P1082337" xmlDataType="decimal"/>
    </xmlCellPr>
  </singleXmlCell>
  <singleXmlCell id="313" r="H22" connectionId="0">
    <xmlCellPr id="1" uniqueName="P1076101">
      <xmlPr mapId="1" xpath="/TFI-IZD-POD/ISD-GFI-IZD-POD_1000375/P1076101" xmlDataType="decimal"/>
    </xmlCellPr>
  </singleXmlCell>
  <singleXmlCell id="314" r="I22" connectionId="0">
    <xmlCellPr id="1" uniqueName="P1082339">
      <xmlPr mapId="1" xpath="/TFI-IZD-POD/ISD-GFI-IZD-POD_1000375/P1082339" xmlDataType="decimal"/>
    </xmlCellPr>
  </singleXmlCell>
  <singleXmlCell id="315" r="J22" connectionId="0">
    <xmlCellPr id="1" uniqueName="P1076103">
      <xmlPr mapId="1" xpath="/TFI-IZD-POD/ISD-GFI-IZD-POD_1000375/P1076103" xmlDataType="decimal"/>
    </xmlCellPr>
  </singleXmlCell>
  <singleXmlCell id="316" r="K22" connectionId="0">
    <xmlCellPr id="1" uniqueName="P1082340">
      <xmlPr mapId="1" xpath="/TFI-IZD-POD/ISD-GFI-IZD-POD_1000375/P1082340" xmlDataType="decimal"/>
    </xmlCellPr>
  </singleXmlCell>
  <singleXmlCell id="317" r="H23" connectionId="0">
    <xmlCellPr id="1" uniqueName="P1076105">
      <xmlPr mapId="1" xpath="/TFI-IZD-POD/ISD-GFI-IZD-POD_1000375/P1076105" xmlDataType="decimal"/>
    </xmlCellPr>
  </singleXmlCell>
  <singleXmlCell id="318" r="I23" connectionId="0">
    <xmlCellPr id="1" uniqueName="P1082342">
      <xmlPr mapId="1" xpath="/TFI-IZD-POD/ISD-GFI-IZD-POD_1000375/P1082342" xmlDataType="decimal"/>
    </xmlCellPr>
  </singleXmlCell>
  <singleXmlCell id="319" r="J23" connectionId="0">
    <xmlCellPr id="1" uniqueName="P1076107">
      <xmlPr mapId="1" xpath="/TFI-IZD-POD/ISD-GFI-IZD-POD_1000375/P1076107" xmlDataType="decimal"/>
    </xmlCellPr>
  </singleXmlCell>
  <singleXmlCell id="320" r="K23" connectionId="0">
    <xmlCellPr id="1" uniqueName="P1082345">
      <xmlPr mapId="1" xpath="/TFI-IZD-POD/ISD-GFI-IZD-POD_1000375/P1082345" xmlDataType="decimal"/>
    </xmlCellPr>
  </singleXmlCell>
  <singleXmlCell id="321" r="H24" connectionId="0">
    <xmlCellPr id="1" uniqueName="P1076109">
      <xmlPr mapId="1" xpath="/TFI-IZD-POD/ISD-GFI-IZD-POD_1000375/P1076109" xmlDataType="decimal"/>
    </xmlCellPr>
  </singleXmlCell>
  <singleXmlCell id="322" r="I24" connectionId="0">
    <xmlCellPr id="1" uniqueName="P1082347">
      <xmlPr mapId="1" xpath="/TFI-IZD-POD/ISD-GFI-IZD-POD_1000375/P1082347" xmlDataType="decimal"/>
    </xmlCellPr>
  </singleXmlCell>
  <singleXmlCell id="323" r="J24" connectionId="0">
    <xmlCellPr id="1" uniqueName="P1076111">
      <xmlPr mapId="1" xpath="/TFI-IZD-POD/ISD-GFI-IZD-POD_1000375/P1076111" xmlDataType="decimal"/>
    </xmlCellPr>
  </singleXmlCell>
  <singleXmlCell id="324" r="K24" connectionId="0">
    <xmlCellPr id="1" uniqueName="P1082348">
      <xmlPr mapId="1" xpath="/TFI-IZD-POD/ISD-GFI-IZD-POD_1000375/P1082348" xmlDataType="decimal"/>
    </xmlCellPr>
  </singleXmlCell>
  <singleXmlCell id="325" r="H25" connectionId="0">
    <xmlCellPr id="1" uniqueName="P1076113">
      <xmlPr mapId="1" xpath="/TFI-IZD-POD/ISD-GFI-IZD-POD_1000375/P1076113" xmlDataType="decimal"/>
    </xmlCellPr>
  </singleXmlCell>
  <singleXmlCell id="326" r="I25" connectionId="0">
    <xmlCellPr id="1" uniqueName="P1082350">
      <xmlPr mapId="1" xpath="/TFI-IZD-POD/ISD-GFI-IZD-POD_1000375/P1082350" xmlDataType="decimal"/>
    </xmlCellPr>
  </singleXmlCell>
  <singleXmlCell id="327" r="J25" connectionId="0">
    <xmlCellPr id="1" uniqueName="P1076115">
      <xmlPr mapId="1" xpath="/TFI-IZD-POD/ISD-GFI-IZD-POD_1000375/P1076115" xmlDataType="decimal"/>
    </xmlCellPr>
  </singleXmlCell>
  <singleXmlCell id="328" r="K25" connectionId="0">
    <xmlCellPr id="1" uniqueName="P1082352">
      <xmlPr mapId="1" xpath="/TFI-IZD-POD/ISD-GFI-IZD-POD_1000375/P1082352" xmlDataType="decimal"/>
    </xmlCellPr>
  </singleXmlCell>
  <singleXmlCell id="329" r="H26" connectionId="0">
    <xmlCellPr id="1" uniqueName="P1076117">
      <xmlPr mapId="1" xpath="/TFI-IZD-POD/ISD-GFI-IZD-POD_1000375/P1076117" xmlDataType="decimal"/>
    </xmlCellPr>
  </singleXmlCell>
  <singleXmlCell id="330" r="I26" connectionId="0">
    <xmlCellPr id="1" uniqueName="P1082353">
      <xmlPr mapId="1" xpath="/TFI-IZD-POD/ISD-GFI-IZD-POD_1000375/P1082353" xmlDataType="decimal"/>
    </xmlCellPr>
  </singleXmlCell>
  <singleXmlCell id="331" r="J26" connectionId="0">
    <xmlCellPr id="1" uniqueName="P1076122">
      <xmlPr mapId="1" xpath="/TFI-IZD-POD/ISD-GFI-IZD-POD_1000375/P1076122" xmlDataType="decimal"/>
    </xmlCellPr>
  </singleXmlCell>
  <singleXmlCell id="332" r="K26" connectionId="0">
    <xmlCellPr id="1" uniqueName="P1082355">
      <xmlPr mapId="1" xpath="/TFI-IZD-POD/ISD-GFI-IZD-POD_1000375/P1082355" xmlDataType="decimal"/>
    </xmlCellPr>
  </singleXmlCell>
  <singleXmlCell id="333" r="H27" connectionId="0">
    <xmlCellPr id="1" uniqueName="P1076126">
      <xmlPr mapId="1" xpath="/TFI-IZD-POD/ISD-GFI-IZD-POD_1000375/P1076126" xmlDataType="decimal"/>
    </xmlCellPr>
  </singleXmlCell>
  <singleXmlCell id="334" r="I27" connectionId="0">
    <xmlCellPr id="1" uniqueName="P1082357">
      <xmlPr mapId="1" xpath="/TFI-IZD-POD/ISD-GFI-IZD-POD_1000375/P1082357" xmlDataType="decimal"/>
    </xmlCellPr>
  </singleXmlCell>
  <singleXmlCell id="335" r="J27" connectionId="0">
    <xmlCellPr id="1" uniqueName="P1076128">
      <xmlPr mapId="1" xpath="/TFI-IZD-POD/ISD-GFI-IZD-POD_1000375/P1076128" xmlDataType="decimal"/>
    </xmlCellPr>
  </singleXmlCell>
  <singleXmlCell id="336" r="K27" connectionId="0">
    <xmlCellPr id="1" uniqueName="P1082359">
      <xmlPr mapId="1" xpath="/TFI-IZD-POD/ISD-GFI-IZD-POD_1000375/P1082359" xmlDataType="decimal"/>
    </xmlCellPr>
  </singleXmlCell>
  <singleXmlCell id="337" r="H28" connectionId="0">
    <xmlCellPr id="1" uniqueName="P1076130">
      <xmlPr mapId="1" xpath="/TFI-IZD-POD/ISD-GFI-IZD-POD_1000375/P1076130" xmlDataType="decimal"/>
    </xmlCellPr>
  </singleXmlCell>
  <singleXmlCell id="338" r="I28" connectionId="0">
    <xmlCellPr id="1" uniqueName="P1082363">
      <xmlPr mapId="1" xpath="/TFI-IZD-POD/ISD-GFI-IZD-POD_1000375/P1082363" xmlDataType="decimal"/>
    </xmlCellPr>
  </singleXmlCell>
  <singleXmlCell id="339" r="J28" connectionId="0">
    <xmlCellPr id="1" uniqueName="P1076132">
      <xmlPr mapId="1" xpath="/TFI-IZD-POD/ISD-GFI-IZD-POD_1000375/P1076132" xmlDataType="decimal"/>
    </xmlCellPr>
  </singleXmlCell>
  <singleXmlCell id="340" r="K28" connectionId="0">
    <xmlCellPr id="1" uniqueName="P1082371">
      <xmlPr mapId="1" xpath="/TFI-IZD-POD/ISD-GFI-IZD-POD_1000375/P1082371" xmlDataType="decimal"/>
    </xmlCellPr>
  </singleXmlCell>
  <singleXmlCell id="341" r="H29" connectionId="0">
    <xmlCellPr id="1" uniqueName="P1076134">
      <xmlPr mapId="1" xpath="/TFI-IZD-POD/ISD-GFI-IZD-POD_1000375/P1076134" xmlDataType="decimal"/>
    </xmlCellPr>
  </singleXmlCell>
  <singleXmlCell id="342" r="I29" connectionId="0">
    <xmlCellPr id="1" uniqueName="P1082373">
      <xmlPr mapId="1" xpath="/TFI-IZD-POD/ISD-GFI-IZD-POD_1000375/P1082373" xmlDataType="decimal"/>
    </xmlCellPr>
  </singleXmlCell>
  <singleXmlCell id="343" r="J29" connectionId="0">
    <xmlCellPr id="1" uniqueName="P1076136">
      <xmlPr mapId="1" xpath="/TFI-IZD-POD/ISD-GFI-IZD-POD_1000375/P1076136" xmlDataType="decimal"/>
    </xmlCellPr>
  </singleXmlCell>
  <singleXmlCell id="344" r="K29" connectionId="0">
    <xmlCellPr id="1" uniqueName="P1082375">
      <xmlPr mapId="1" xpath="/TFI-IZD-POD/ISD-GFI-IZD-POD_1000375/P1082375" xmlDataType="decimal"/>
    </xmlCellPr>
  </singleXmlCell>
  <singleXmlCell id="345" r="H30" connectionId="0">
    <xmlCellPr id="1" uniqueName="P1076138">
      <xmlPr mapId="1" xpath="/TFI-IZD-POD/ISD-GFI-IZD-POD_1000375/P1076138" xmlDataType="decimal"/>
    </xmlCellPr>
  </singleXmlCell>
  <singleXmlCell id="346" r="I30" connectionId="0">
    <xmlCellPr id="1" uniqueName="P1082377">
      <xmlPr mapId="1" xpath="/TFI-IZD-POD/ISD-GFI-IZD-POD_1000375/P1082377" xmlDataType="decimal"/>
    </xmlCellPr>
  </singleXmlCell>
  <singleXmlCell id="347" r="J30" connectionId="0">
    <xmlCellPr id="1" uniqueName="P1076140">
      <xmlPr mapId="1" xpath="/TFI-IZD-POD/ISD-GFI-IZD-POD_1000375/P1076140" xmlDataType="decimal"/>
    </xmlCellPr>
  </singleXmlCell>
  <singleXmlCell id="348" r="K30" connectionId="0">
    <xmlCellPr id="1" uniqueName="P1082379">
      <xmlPr mapId="1" xpath="/TFI-IZD-POD/ISD-GFI-IZD-POD_1000375/P1082379" xmlDataType="decimal"/>
    </xmlCellPr>
  </singleXmlCell>
  <singleXmlCell id="349" r="H31" connectionId="0">
    <xmlCellPr id="1" uniqueName="P1076142">
      <xmlPr mapId="1" xpath="/TFI-IZD-POD/ISD-GFI-IZD-POD_1000375/P1076142" xmlDataType="decimal"/>
    </xmlCellPr>
  </singleXmlCell>
  <singleXmlCell id="350" r="I31" connectionId="0">
    <xmlCellPr id="1" uniqueName="P1082380">
      <xmlPr mapId="1" xpath="/TFI-IZD-POD/ISD-GFI-IZD-POD_1000375/P1082380" xmlDataType="decimal"/>
    </xmlCellPr>
  </singleXmlCell>
  <singleXmlCell id="351" r="J31" connectionId="0">
    <xmlCellPr id="1" uniqueName="P1076144">
      <xmlPr mapId="1" xpath="/TFI-IZD-POD/ISD-GFI-IZD-POD_1000375/P1076144" xmlDataType="decimal"/>
    </xmlCellPr>
  </singleXmlCell>
  <singleXmlCell id="352" r="K31" connectionId="0">
    <xmlCellPr id="1" uniqueName="P1082382">
      <xmlPr mapId="1" xpath="/TFI-IZD-POD/ISD-GFI-IZD-POD_1000375/P1082382" xmlDataType="decimal"/>
    </xmlCellPr>
  </singleXmlCell>
  <singleXmlCell id="353" r="H32" connectionId="0">
    <xmlCellPr id="1" uniqueName="P1076147">
      <xmlPr mapId="1" xpath="/TFI-IZD-POD/ISD-GFI-IZD-POD_1000375/P1076147" xmlDataType="decimal"/>
    </xmlCellPr>
  </singleXmlCell>
  <singleXmlCell id="354" r="I32" connectionId="0">
    <xmlCellPr id="1" uniqueName="P1082384">
      <xmlPr mapId="1" xpath="/TFI-IZD-POD/ISD-GFI-IZD-POD_1000375/P1082384" xmlDataType="decimal"/>
    </xmlCellPr>
  </singleXmlCell>
  <singleXmlCell id="355" r="J32" connectionId="0">
    <xmlCellPr id="1" uniqueName="P1076150">
      <xmlPr mapId="1" xpath="/TFI-IZD-POD/ISD-GFI-IZD-POD_1000375/P1076150" xmlDataType="decimal"/>
    </xmlCellPr>
  </singleXmlCell>
  <singleXmlCell id="356" r="K32" connectionId="0">
    <xmlCellPr id="1" uniqueName="P1082386">
      <xmlPr mapId="1" xpath="/TFI-IZD-POD/ISD-GFI-IZD-POD_1000375/P1082386" xmlDataType="decimal"/>
    </xmlCellPr>
  </singleXmlCell>
  <singleXmlCell id="357" r="H33" connectionId="0">
    <xmlCellPr id="1" uniqueName="P1076152">
      <xmlPr mapId="1" xpath="/TFI-IZD-POD/ISD-GFI-IZD-POD_1000375/P1076152" xmlDataType="decimal"/>
    </xmlCellPr>
  </singleXmlCell>
  <singleXmlCell id="358" r="I33" connectionId="0">
    <xmlCellPr id="1" uniqueName="P1082387">
      <xmlPr mapId="1" xpath="/TFI-IZD-POD/ISD-GFI-IZD-POD_1000375/P1082387" xmlDataType="decimal"/>
    </xmlCellPr>
  </singleXmlCell>
  <singleXmlCell id="359" r="J33" connectionId="0">
    <xmlCellPr id="1" uniqueName="P1076154">
      <xmlPr mapId="1" xpath="/TFI-IZD-POD/ISD-GFI-IZD-POD_1000375/P1076154" xmlDataType="decimal"/>
    </xmlCellPr>
  </singleXmlCell>
  <singleXmlCell id="360" r="K33" connectionId="0">
    <xmlCellPr id="1" uniqueName="P1082389">
      <xmlPr mapId="1" xpath="/TFI-IZD-POD/ISD-GFI-IZD-POD_1000375/P1082389" xmlDataType="decimal"/>
    </xmlCellPr>
  </singleXmlCell>
  <singleXmlCell id="361" r="H34" connectionId="0">
    <xmlCellPr id="1" uniqueName="P1076156">
      <xmlPr mapId="1" xpath="/TFI-IZD-POD/ISD-GFI-IZD-POD_1000375/P1076156" xmlDataType="decimal"/>
    </xmlCellPr>
  </singleXmlCell>
  <singleXmlCell id="362" r="I34" connectionId="0">
    <xmlCellPr id="1" uniqueName="P1082391">
      <xmlPr mapId="1" xpath="/TFI-IZD-POD/ISD-GFI-IZD-POD_1000375/P1082391" xmlDataType="decimal"/>
    </xmlCellPr>
  </singleXmlCell>
  <singleXmlCell id="363" r="J34" connectionId="0">
    <xmlCellPr id="1" uniqueName="P1076158">
      <xmlPr mapId="1" xpath="/TFI-IZD-POD/ISD-GFI-IZD-POD_1000375/P1076158" xmlDataType="decimal"/>
    </xmlCellPr>
  </singleXmlCell>
  <singleXmlCell id="364" r="K34" connectionId="0">
    <xmlCellPr id="1" uniqueName="P1082393">
      <xmlPr mapId="1" xpath="/TFI-IZD-POD/ISD-GFI-IZD-POD_1000375/P1082393" xmlDataType="decimal"/>
    </xmlCellPr>
  </singleXmlCell>
  <singleXmlCell id="365" r="H35" connectionId="0">
    <xmlCellPr id="1" uniqueName="P1076162">
      <xmlPr mapId="1" xpath="/TFI-IZD-POD/ISD-GFI-IZD-POD_1000375/P1076162" xmlDataType="decimal"/>
    </xmlCellPr>
  </singleXmlCell>
  <singleXmlCell id="366" r="I35" connectionId="0">
    <xmlCellPr id="1" uniqueName="P1082395">
      <xmlPr mapId="1" xpath="/TFI-IZD-POD/ISD-GFI-IZD-POD_1000375/P1082395" xmlDataType="decimal"/>
    </xmlCellPr>
  </singleXmlCell>
  <singleXmlCell id="367" r="J35" connectionId="0">
    <xmlCellPr id="1" uniqueName="P1076164">
      <xmlPr mapId="1" xpath="/TFI-IZD-POD/ISD-GFI-IZD-POD_1000375/P1076164" xmlDataType="decimal"/>
    </xmlCellPr>
  </singleXmlCell>
  <singleXmlCell id="368" r="K35" connectionId="0">
    <xmlCellPr id="1" uniqueName="P1082397">
      <xmlPr mapId="1" xpath="/TFI-IZD-POD/ISD-GFI-IZD-POD_1000375/P1082397" xmlDataType="decimal"/>
    </xmlCellPr>
  </singleXmlCell>
  <singleXmlCell id="369" r="H36" connectionId="0">
    <xmlCellPr id="1" uniqueName="P1076166">
      <xmlPr mapId="1" xpath="/TFI-IZD-POD/ISD-GFI-IZD-POD_1000375/P1076166" xmlDataType="decimal"/>
    </xmlCellPr>
  </singleXmlCell>
  <singleXmlCell id="370" r="I36" connectionId="0">
    <xmlCellPr id="1" uniqueName="P1082399">
      <xmlPr mapId="1" xpath="/TFI-IZD-POD/ISD-GFI-IZD-POD_1000375/P1082399" xmlDataType="decimal"/>
    </xmlCellPr>
  </singleXmlCell>
  <singleXmlCell id="371" r="J36" connectionId="0">
    <xmlCellPr id="1" uniqueName="P1076168">
      <xmlPr mapId="1" xpath="/TFI-IZD-POD/ISD-GFI-IZD-POD_1000375/P1076168" xmlDataType="decimal"/>
    </xmlCellPr>
  </singleXmlCell>
  <singleXmlCell id="372" r="K36" connectionId="0">
    <xmlCellPr id="1" uniqueName="P1082400">
      <xmlPr mapId="1" xpath="/TFI-IZD-POD/ISD-GFI-IZD-POD_1000375/P1082400" xmlDataType="decimal"/>
    </xmlCellPr>
  </singleXmlCell>
  <singleXmlCell id="373" r="H37" connectionId="0">
    <xmlCellPr id="1" uniqueName="P1076170">
      <xmlPr mapId="1" xpath="/TFI-IZD-POD/ISD-GFI-IZD-POD_1000375/P1076170" xmlDataType="decimal"/>
    </xmlCellPr>
  </singleXmlCell>
  <singleXmlCell id="374" r="I37" connectionId="0">
    <xmlCellPr id="1" uniqueName="P1082402">
      <xmlPr mapId="1" xpath="/TFI-IZD-POD/ISD-GFI-IZD-POD_1000375/P1082402" xmlDataType="decimal"/>
    </xmlCellPr>
  </singleXmlCell>
  <singleXmlCell id="375" r="J37" connectionId="0">
    <xmlCellPr id="1" uniqueName="P1076173">
      <xmlPr mapId="1" xpath="/TFI-IZD-POD/ISD-GFI-IZD-POD_1000375/P1076173" xmlDataType="decimal"/>
    </xmlCellPr>
  </singleXmlCell>
  <singleXmlCell id="376" r="K37" connectionId="0">
    <xmlCellPr id="1" uniqueName="P1082404">
      <xmlPr mapId="1" xpath="/TFI-IZD-POD/ISD-GFI-IZD-POD_1000375/P1082404" xmlDataType="decimal"/>
    </xmlCellPr>
  </singleXmlCell>
  <singleXmlCell id="377" r="H38" connectionId="0">
    <xmlCellPr id="1" uniqueName="P1076175">
      <xmlPr mapId="1" xpath="/TFI-IZD-POD/ISD-GFI-IZD-POD_1000375/P1076175" xmlDataType="decimal"/>
    </xmlCellPr>
  </singleXmlCell>
  <singleXmlCell id="378" r="I38" connectionId="0">
    <xmlCellPr id="1" uniqueName="P1082405">
      <xmlPr mapId="1" xpath="/TFI-IZD-POD/ISD-GFI-IZD-POD_1000375/P1082405" xmlDataType="decimal"/>
    </xmlCellPr>
  </singleXmlCell>
  <singleXmlCell id="379" r="J38" connectionId="0">
    <xmlCellPr id="1" uniqueName="P1076178">
      <xmlPr mapId="1" xpath="/TFI-IZD-POD/ISD-GFI-IZD-POD_1000375/P1076178" xmlDataType="decimal"/>
    </xmlCellPr>
  </singleXmlCell>
  <singleXmlCell id="380" r="K38" connectionId="0">
    <xmlCellPr id="1" uniqueName="P1082407">
      <xmlPr mapId="1" xpath="/TFI-IZD-POD/ISD-GFI-IZD-POD_1000375/P1082407" xmlDataType="decimal"/>
    </xmlCellPr>
  </singleXmlCell>
  <singleXmlCell id="381" r="H39" connectionId="0">
    <xmlCellPr id="1" uniqueName="P1076180">
      <xmlPr mapId="1" xpath="/TFI-IZD-POD/ISD-GFI-IZD-POD_1000375/P1076180" xmlDataType="decimal"/>
    </xmlCellPr>
  </singleXmlCell>
  <singleXmlCell id="382" r="I39" connectionId="0">
    <xmlCellPr id="1" uniqueName="P1082409">
      <xmlPr mapId="1" xpath="/TFI-IZD-POD/ISD-GFI-IZD-POD_1000375/P1082409" xmlDataType="decimal"/>
    </xmlCellPr>
  </singleXmlCell>
  <singleXmlCell id="383" r="J39" connectionId="0">
    <xmlCellPr id="1" uniqueName="P1076182">
      <xmlPr mapId="1" xpath="/TFI-IZD-POD/ISD-GFI-IZD-POD_1000375/P1076182" xmlDataType="decimal"/>
    </xmlCellPr>
  </singleXmlCell>
  <singleXmlCell id="384" r="K39" connectionId="0">
    <xmlCellPr id="1" uniqueName="P1082411">
      <xmlPr mapId="1" xpath="/TFI-IZD-POD/ISD-GFI-IZD-POD_1000375/P1082411" xmlDataType="decimal"/>
    </xmlCellPr>
  </singleXmlCell>
  <singleXmlCell id="385" r="H40" connectionId="0">
    <xmlCellPr id="1" uniqueName="P1076234">
      <xmlPr mapId="1" xpath="/TFI-IZD-POD/ISD-GFI-IZD-POD_1000375/P1076234" xmlDataType="decimal"/>
    </xmlCellPr>
  </singleXmlCell>
  <singleXmlCell id="386" r="I40" connectionId="0">
    <xmlCellPr id="1" uniqueName="P1082413">
      <xmlPr mapId="1" xpath="/TFI-IZD-POD/ISD-GFI-IZD-POD_1000375/P1082413" xmlDataType="decimal"/>
    </xmlCellPr>
  </singleXmlCell>
  <singleXmlCell id="387" r="J40" connectionId="0">
    <xmlCellPr id="1" uniqueName="P1076236">
      <xmlPr mapId="1" xpath="/TFI-IZD-POD/ISD-GFI-IZD-POD_1000375/P1076236" xmlDataType="decimal"/>
    </xmlCellPr>
  </singleXmlCell>
  <singleXmlCell id="388" r="K40" connectionId="0">
    <xmlCellPr id="1" uniqueName="P1082414">
      <xmlPr mapId="1" xpath="/TFI-IZD-POD/ISD-GFI-IZD-POD_1000375/P1082414" xmlDataType="decimal"/>
    </xmlCellPr>
  </singleXmlCell>
  <singleXmlCell id="389" r="H41" connectionId="0">
    <xmlCellPr id="1" uniqueName="P1076240">
      <xmlPr mapId="1" xpath="/TFI-IZD-POD/ISD-GFI-IZD-POD_1000375/P1076240" xmlDataType="decimal"/>
    </xmlCellPr>
  </singleXmlCell>
  <singleXmlCell id="390" r="I41" connectionId="0">
    <xmlCellPr id="1" uniqueName="P1082421">
      <xmlPr mapId="1" xpath="/TFI-IZD-POD/ISD-GFI-IZD-POD_1000375/P1082421" xmlDataType="decimal"/>
    </xmlCellPr>
  </singleXmlCell>
  <singleXmlCell id="391" r="J41" connectionId="0">
    <xmlCellPr id="1" uniqueName="P1076243">
      <xmlPr mapId="1" xpath="/TFI-IZD-POD/ISD-GFI-IZD-POD_1000375/P1076243" xmlDataType="decimal"/>
    </xmlCellPr>
  </singleXmlCell>
  <singleXmlCell id="392" r="K41" connectionId="0">
    <xmlCellPr id="1" uniqueName="P1082424">
      <xmlPr mapId="1" xpath="/TFI-IZD-POD/ISD-GFI-IZD-POD_1000375/P1082424" xmlDataType="decimal"/>
    </xmlCellPr>
  </singleXmlCell>
  <singleXmlCell id="393" r="H42" connectionId="0">
    <xmlCellPr id="1" uniqueName="P1076245">
      <xmlPr mapId="1" xpath="/TFI-IZD-POD/ISD-GFI-IZD-POD_1000375/P1076245" xmlDataType="decimal"/>
    </xmlCellPr>
  </singleXmlCell>
  <singleXmlCell id="394" r="I42" connectionId="0">
    <xmlCellPr id="1" uniqueName="P1082426">
      <xmlPr mapId="1" xpath="/TFI-IZD-POD/ISD-GFI-IZD-POD_1000375/P1082426" xmlDataType="decimal"/>
    </xmlCellPr>
  </singleXmlCell>
  <singleXmlCell id="395" r="J42" connectionId="0">
    <xmlCellPr id="1" uniqueName="P1076247">
      <xmlPr mapId="1" xpath="/TFI-IZD-POD/ISD-GFI-IZD-POD_1000375/P1076247" xmlDataType="decimal"/>
    </xmlCellPr>
  </singleXmlCell>
  <singleXmlCell id="396" r="K42" connectionId="0">
    <xmlCellPr id="1" uniqueName="P1082427">
      <xmlPr mapId="1" xpath="/TFI-IZD-POD/ISD-GFI-IZD-POD_1000375/P1082427" xmlDataType="decimal"/>
    </xmlCellPr>
  </singleXmlCell>
  <singleXmlCell id="397" r="H43" connectionId="0">
    <xmlCellPr id="1" uniqueName="P1076249">
      <xmlPr mapId="1" xpath="/TFI-IZD-POD/ISD-GFI-IZD-POD_1000375/P1076249" xmlDataType="decimal"/>
    </xmlCellPr>
  </singleXmlCell>
  <singleXmlCell id="398" r="I43" connectionId="0">
    <xmlCellPr id="1" uniqueName="P1082431">
      <xmlPr mapId="1" xpath="/TFI-IZD-POD/ISD-GFI-IZD-POD_1000375/P1082431" xmlDataType="decimal"/>
    </xmlCellPr>
  </singleXmlCell>
  <singleXmlCell id="399" r="J43" connectionId="0">
    <xmlCellPr id="1" uniqueName="P1076251">
      <xmlPr mapId="1" xpath="/TFI-IZD-POD/ISD-GFI-IZD-POD_1000375/P1076251" xmlDataType="decimal"/>
    </xmlCellPr>
  </singleXmlCell>
  <singleXmlCell id="400" r="K43" connectionId="0">
    <xmlCellPr id="1" uniqueName="P1082432">
      <xmlPr mapId="1" xpath="/TFI-IZD-POD/ISD-GFI-IZD-POD_1000375/P1082432" xmlDataType="decimal"/>
    </xmlCellPr>
  </singleXmlCell>
  <singleXmlCell id="401" r="H44" connectionId="0">
    <xmlCellPr id="1" uniqueName="P1076253">
      <xmlPr mapId="1" xpath="/TFI-IZD-POD/ISD-GFI-IZD-POD_1000375/P1076253" xmlDataType="decimal"/>
    </xmlCellPr>
  </singleXmlCell>
  <singleXmlCell id="402" r="I44" connectionId="0">
    <xmlCellPr id="1" uniqueName="P1082434">
      <xmlPr mapId="1" xpath="/TFI-IZD-POD/ISD-GFI-IZD-POD_1000375/P1082434" xmlDataType="decimal"/>
    </xmlCellPr>
  </singleXmlCell>
  <singleXmlCell id="403" r="J44" connectionId="0">
    <xmlCellPr id="1" uniqueName="P1076255">
      <xmlPr mapId="1" xpath="/TFI-IZD-POD/ISD-GFI-IZD-POD_1000375/P1076255" xmlDataType="decimal"/>
    </xmlCellPr>
  </singleXmlCell>
  <singleXmlCell id="404" r="K44" connectionId="0">
    <xmlCellPr id="1" uniqueName="P1082436">
      <xmlPr mapId="1" xpath="/TFI-IZD-POD/ISD-GFI-IZD-POD_1000375/P1082436" xmlDataType="decimal"/>
    </xmlCellPr>
  </singleXmlCell>
  <singleXmlCell id="405" r="H45" connectionId="0">
    <xmlCellPr id="1" uniqueName="P1076257">
      <xmlPr mapId="1" xpath="/TFI-IZD-POD/ISD-GFI-IZD-POD_1000375/P1076257" xmlDataType="decimal"/>
    </xmlCellPr>
  </singleXmlCell>
  <singleXmlCell id="406" r="I45" connectionId="0">
    <xmlCellPr id="1" uniqueName="P1082438">
      <xmlPr mapId="1" xpath="/TFI-IZD-POD/ISD-GFI-IZD-POD_1000375/P1082438" xmlDataType="decimal"/>
    </xmlCellPr>
  </singleXmlCell>
  <singleXmlCell id="407" r="J45" connectionId="0">
    <xmlCellPr id="1" uniqueName="P1076259">
      <xmlPr mapId="1" xpath="/TFI-IZD-POD/ISD-GFI-IZD-POD_1000375/P1076259" xmlDataType="decimal"/>
    </xmlCellPr>
  </singleXmlCell>
  <singleXmlCell id="408" r="K45" connectionId="0">
    <xmlCellPr id="1" uniqueName="P1082439">
      <xmlPr mapId="1" xpath="/TFI-IZD-POD/ISD-GFI-IZD-POD_1000375/P1082439" xmlDataType="decimal"/>
    </xmlCellPr>
  </singleXmlCell>
  <singleXmlCell id="409" r="H46" connectionId="0">
    <xmlCellPr id="1" uniqueName="P1076262">
      <xmlPr mapId="1" xpath="/TFI-IZD-POD/ISD-GFI-IZD-POD_1000375/P1076262" xmlDataType="decimal"/>
    </xmlCellPr>
  </singleXmlCell>
  <singleXmlCell id="410" r="I46" connectionId="0">
    <xmlCellPr id="1" uniqueName="P1082441">
      <xmlPr mapId="1" xpath="/TFI-IZD-POD/ISD-GFI-IZD-POD_1000375/P1082441" xmlDataType="decimal"/>
    </xmlCellPr>
  </singleXmlCell>
  <singleXmlCell id="411" r="J46" connectionId="0">
    <xmlCellPr id="1" uniqueName="P1076264">
      <xmlPr mapId="1" xpath="/TFI-IZD-POD/ISD-GFI-IZD-POD_1000375/P1076264" xmlDataType="decimal"/>
    </xmlCellPr>
  </singleXmlCell>
  <singleXmlCell id="412" r="K46" connectionId="0">
    <xmlCellPr id="1" uniqueName="P1082443">
      <xmlPr mapId="1" xpath="/TFI-IZD-POD/ISD-GFI-IZD-POD_1000375/P1082443" xmlDataType="decimal"/>
    </xmlCellPr>
  </singleXmlCell>
  <singleXmlCell id="413" r="H47" connectionId="0">
    <xmlCellPr id="1" uniqueName="P1076274">
      <xmlPr mapId="1" xpath="/TFI-IZD-POD/ISD-GFI-IZD-POD_1000375/P1076274" xmlDataType="decimal"/>
    </xmlCellPr>
  </singleXmlCell>
  <singleXmlCell id="414" r="I47" connectionId="0">
    <xmlCellPr id="1" uniqueName="P1082444">
      <xmlPr mapId="1" xpath="/TFI-IZD-POD/ISD-GFI-IZD-POD_1000375/P1082444" xmlDataType="decimal"/>
    </xmlCellPr>
  </singleXmlCell>
  <singleXmlCell id="415" r="J47" connectionId="0">
    <xmlCellPr id="1" uniqueName="P1076276">
      <xmlPr mapId="1" xpath="/TFI-IZD-POD/ISD-GFI-IZD-POD_1000375/P1076276" xmlDataType="decimal"/>
    </xmlCellPr>
  </singleXmlCell>
  <singleXmlCell id="416" r="K47" connectionId="0">
    <xmlCellPr id="1" uniqueName="P1082446">
      <xmlPr mapId="1" xpath="/TFI-IZD-POD/ISD-GFI-IZD-POD_1000375/P1082446" xmlDataType="decimal"/>
    </xmlCellPr>
  </singleXmlCell>
  <singleXmlCell id="417" r="H48" connectionId="0">
    <xmlCellPr id="1" uniqueName="P1076278">
      <xmlPr mapId="1" xpath="/TFI-IZD-POD/ISD-GFI-IZD-POD_1000375/P1076278" xmlDataType="decimal"/>
    </xmlCellPr>
  </singleXmlCell>
  <singleXmlCell id="418" r="I48" connectionId="0">
    <xmlCellPr id="1" uniqueName="P1082448">
      <xmlPr mapId="1" xpath="/TFI-IZD-POD/ISD-GFI-IZD-POD_1000375/P1082448" xmlDataType="decimal"/>
    </xmlCellPr>
  </singleXmlCell>
  <singleXmlCell id="419" r="J48" connectionId="0">
    <xmlCellPr id="1" uniqueName="P1076280">
      <xmlPr mapId="1" xpath="/TFI-IZD-POD/ISD-GFI-IZD-POD_1000375/P1076280" xmlDataType="decimal"/>
    </xmlCellPr>
  </singleXmlCell>
  <singleXmlCell id="420" r="K48" connectionId="0">
    <xmlCellPr id="1" uniqueName="P1082449">
      <xmlPr mapId="1" xpath="/TFI-IZD-POD/ISD-GFI-IZD-POD_1000375/P1082449" xmlDataType="decimal"/>
    </xmlCellPr>
  </singleXmlCell>
  <singleXmlCell id="421" r="H49" connectionId="0">
    <xmlCellPr id="1" uniqueName="P1076281">
      <xmlPr mapId="1" xpath="/TFI-IZD-POD/ISD-GFI-IZD-POD_1000375/P1076281" xmlDataType="decimal"/>
    </xmlCellPr>
  </singleXmlCell>
  <singleXmlCell id="422" r="I49" connectionId="0">
    <xmlCellPr id="1" uniqueName="P1082451">
      <xmlPr mapId="1" xpath="/TFI-IZD-POD/ISD-GFI-IZD-POD_1000375/P1082451" xmlDataType="decimal"/>
    </xmlCellPr>
  </singleXmlCell>
  <singleXmlCell id="423" r="J49" connectionId="0">
    <xmlCellPr id="1" uniqueName="P1076282">
      <xmlPr mapId="1" xpath="/TFI-IZD-POD/ISD-GFI-IZD-POD_1000375/P1076282" xmlDataType="decimal"/>
    </xmlCellPr>
  </singleXmlCell>
  <singleXmlCell id="424" r="K49" connectionId="0">
    <xmlCellPr id="1" uniqueName="P1082452">
      <xmlPr mapId="1" xpath="/TFI-IZD-POD/ISD-GFI-IZD-POD_1000375/P1082452" xmlDataType="decimal"/>
    </xmlCellPr>
  </singleXmlCell>
  <singleXmlCell id="425" r="H50" connectionId="0">
    <xmlCellPr id="1" uniqueName="P1076283">
      <xmlPr mapId="1" xpath="/TFI-IZD-POD/ISD-GFI-IZD-POD_1000375/P1076283" xmlDataType="decimal"/>
    </xmlCellPr>
  </singleXmlCell>
  <singleXmlCell id="426" r="I50" connectionId="0">
    <xmlCellPr id="1" uniqueName="P1082454">
      <xmlPr mapId="1" xpath="/TFI-IZD-POD/ISD-GFI-IZD-POD_1000375/P1082454" xmlDataType="decimal"/>
    </xmlCellPr>
  </singleXmlCell>
  <singleXmlCell id="427" r="J50" connectionId="0">
    <xmlCellPr id="1" uniqueName="P1076284">
      <xmlPr mapId="1" xpath="/TFI-IZD-POD/ISD-GFI-IZD-POD_1000375/P1076284" xmlDataType="decimal"/>
    </xmlCellPr>
  </singleXmlCell>
  <singleXmlCell id="428" r="K50" connectionId="0">
    <xmlCellPr id="1" uniqueName="P1082456">
      <xmlPr mapId="1" xpath="/TFI-IZD-POD/ISD-GFI-IZD-POD_1000375/P1082456" xmlDataType="decimal"/>
    </xmlCellPr>
  </singleXmlCell>
  <singleXmlCell id="429" r="H51" connectionId="0">
    <xmlCellPr id="1" uniqueName="P1076285">
      <xmlPr mapId="1" xpath="/TFI-IZD-POD/ISD-GFI-IZD-POD_1000375/P1076285" xmlDataType="decimal"/>
    </xmlCellPr>
  </singleXmlCell>
  <singleXmlCell id="430" r="I51" connectionId="0">
    <xmlCellPr id="1" uniqueName="P1082457">
      <xmlPr mapId="1" xpath="/TFI-IZD-POD/ISD-GFI-IZD-POD_1000375/P1082457" xmlDataType="decimal"/>
    </xmlCellPr>
  </singleXmlCell>
  <singleXmlCell id="431" r="J51" connectionId="0">
    <xmlCellPr id="1" uniqueName="P1076286">
      <xmlPr mapId="1" xpath="/TFI-IZD-POD/ISD-GFI-IZD-POD_1000375/P1076286" xmlDataType="decimal"/>
    </xmlCellPr>
  </singleXmlCell>
  <singleXmlCell id="432" r="K51" connectionId="0">
    <xmlCellPr id="1" uniqueName="P1082459">
      <xmlPr mapId="1" xpath="/TFI-IZD-POD/ISD-GFI-IZD-POD_1000375/P1082459" xmlDataType="decimal"/>
    </xmlCellPr>
  </singleXmlCell>
  <singleXmlCell id="433" r="H52" connectionId="0">
    <xmlCellPr id="1" uniqueName="P1076287">
      <xmlPr mapId="1" xpath="/TFI-IZD-POD/ISD-GFI-IZD-POD_1000375/P1076287" xmlDataType="decimal"/>
    </xmlCellPr>
  </singleXmlCell>
  <singleXmlCell id="434" r="I52" connectionId="0">
    <xmlCellPr id="1" uniqueName="P1082476">
      <xmlPr mapId="1" xpath="/TFI-IZD-POD/ISD-GFI-IZD-POD_1000375/P1082476" xmlDataType="decimal"/>
    </xmlCellPr>
  </singleXmlCell>
  <singleXmlCell id="435" r="J52" connectionId="0">
    <xmlCellPr id="1" uniqueName="P1076288">
      <xmlPr mapId="1" xpath="/TFI-IZD-POD/ISD-GFI-IZD-POD_1000375/P1076288" xmlDataType="decimal"/>
    </xmlCellPr>
  </singleXmlCell>
  <singleXmlCell id="436" r="K52" connectionId="0">
    <xmlCellPr id="1" uniqueName="P1082478">
      <xmlPr mapId="1" xpath="/TFI-IZD-POD/ISD-GFI-IZD-POD_1000375/P1082478" xmlDataType="decimal"/>
    </xmlCellPr>
  </singleXmlCell>
  <singleXmlCell id="437" r="H53" connectionId="0">
    <xmlCellPr id="1" uniqueName="P1076289">
      <xmlPr mapId="1" xpath="/TFI-IZD-POD/ISD-GFI-IZD-POD_1000375/P1076289" xmlDataType="decimal"/>
    </xmlCellPr>
  </singleXmlCell>
  <singleXmlCell id="438" r="I53" connectionId="0">
    <xmlCellPr id="1" uniqueName="P1082479">
      <xmlPr mapId="1" xpath="/TFI-IZD-POD/ISD-GFI-IZD-POD_1000375/P1082479" xmlDataType="decimal"/>
    </xmlCellPr>
  </singleXmlCell>
  <singleXmlCell id="439" r="J53" connectionId="0">
    <xmlCellPr id="1" uniqueName="P1076291">
      <xmlPr mapId="1" xpath="/TFI-IZD-POD/ISD-GFI-IZD-POD_1000375/P1076291" xmlDataType="decimal"/>
    </xmlCellPr>
  </singleXmlCell>
  <singleXmlCell id="440" r="K53" connectionId="0">
    <xmlCellPr id="1" uniqueName="P1082481">
      <xmlPr mapId="1" xpath="/TFI-IZD-POD/ISD-GFI-IZD-POD_1000375/P1082481" xmlDataType="decimal"/>
    </xmlCellPr>
  </singleXmlCell>
  <singleXmlCell id="441" r="H54" connectionId="0">
    <xmlCellPr id="1" uniqueName="P1076293">
      <xmlPr mapId="1" xpath="/TFI-IZD-POD/ISD-GFI-IZD-POD_1000375/P1076293" xmlDataType="decimal"/>
    </xmlCellPr>
  </singleXmlCell>
  <singleXmlCell id="442" r="I54" connectionId="0">
    <xmlCellPr id="1" uniqueName="P1082483">
      <xmlPr mapId="1" xpath="/TFI-IZD-POD/ISD-GFI-IZD-POD_1000375/P1082483" xmlDataType="decimal"/>
    </xmlCellPr>
  </singleXmlCell>
  <singleXmlCell id="443" r="J54" connectionId="0">
    <xmlCellPr id="1" uniqueName="P1076295">
      <xmlPr mapId="1" xpath="/TFI-IZD-POD/ISD-GFI-IZD-POD_1000375/P1076295" xmlDataType="decimal"/>
    </xmlCellPr>
  </singleXmlCell>
  <singleXmlCell id="444" r="K54" connectionId="0">
    <xmlCellPr id="1" uniqueName="P1082485">
      <xmlPr mapId="1" xpath="/TFI-IZD-POD/ISD-GFI-IZD-POD_1000375/P1082485" xmlDataType="decimal"/>
    </xmlCellPr>
  </singleXmlCell>
  <singleXmlCell id="445" r="H55" connectionId="0">
    <xmlCellPr id="1" uniqueName="P1076297">
      <xmlPr mapId="1" xpath="/TFI-IZD-POD/ISD-GFI-IZD-POD_1000375/P1076297" xmlDataType="decimal"/>
    </xmlCellPr>
  </singleXmlCell>
  <singleXmlCell id="446" r="I55" connectionId="0">
    <xmlCellPr id="1" uniqueName="P1082486">
      <xmlPr mapId="1" xpath="/TFI-IZD-POD/ISD-GFI-IZD-POD_1000375/P1082486" xmlDataType="decimal"/>
    </xmlCellPr>
  </singleXmlCell>
  <singleXmlCell id="447" r="J55" connectionId="0">
    <xmlCellPr id="1" uniqueName="P1076299">
      <xmlPr mapId="1" xpath="/TFI-IZD-POD/ISD-GFI-IZD-POD_1000375/P1076299" xmlDataType="decimal"/>
    </xmlCellPr>
  </singleXmlCell>
  <singleXmlCell id="448" r="K55" connectionId="0">
    <xmlCellPr id="1" uniqueName="P1082489">
      <xmlPr mapId="1" xpath="/TFI-IZD-POD/ISD-GFI-IZD-POD_1000375/P1082489" xmlDataType="decimal"/>
    </xmlCellPr>
  </singleXmlCell>
  <singleXmlCell id="449" r="H56" connectionId="0">
    <xmlCellPr id="1" uniqueName="P1076301">
      <xmlPr mapId="1" xpath="/TFI-IZD-POD/ISD-GFI-IZD-POD_1000375/P1076301" xmlDataType="decimal"/>
    </xmlCellPr>
  </singleXmlCell>
  <singleXmlCell id="450" r="I56" connectionId="0">
    <xmlCellPr id="1" uniqueName="P1082491">
      <xmlPr mapId="1" xpath="/TFI-IZD-POD/ISD-GFI-IZD-POD_1000375/P1082491" xmlDataType="decimal"/>
    </xmlCellPr>
  </singleXmlCell>
  <singleXmlCell id="451" r="J56" connectionId="0">
    <xmlCellPr id="1" uniqueName="P1076303">
      <xmlPr mapId="1" xpath="/TFI-IZD-POD/ISD-GFI-IZD-POD_1000375/P1076303" xmlDataType="decimal"/>
    </xmlCellPr>
  </singleXmlCell>
  <singleXmlCell id="452" r="K56" connectionId="0">
    <xmlCellPr id="1" uniqueName="P1082492">
      <xmlPr mapId="1" xpath="/TFI-IZD-POD/ISD-GFI-IZD-POD_1000375/P1082492" xmlDataType="decimal"/>
    </xmlCellPr>
  </singleXmlCell>
  <singleXmlCell id="453" r="H57" connectionId="0">
    <xmlCellPr id="1" uniqueName="P1076315">
      <xmlPr mapId="1" xpath="/TFI-IZD-POD/ISD-GFI-IZD-POD_1000375/P1076315" xmlDataType="decimal"/>
    </xmlCellPr>
  </singleXmlCell>
  <singleXmlCell id="454" r="I57" connectionId="0">
    <xmlCellPr id="1" uniqueName="P1082494">
      <xmlPr mapId="1" xpath="/TFI-IZD-POD/ISD-GFI-IZD-POD_1000375/P1082494" xmlDataType="decimal"/>
    </xmlCellPr>
  </singleXmlCell>
  <singleXmlCell id="455" r="J57" connectionId="0">
    <xmlCellPr id="1" uniqueName="P1076317">
      <xmlPr mapId="1" xpath="/TFI-IZD-POD/ISD-GFI-IZD-POD_1000375/P1076317" xmlDataType="decimal"/>
    </xmlCellPr>
  </singleXmlCell>
  <singleXmlCell id="456" r="K57" connectionId="0">
    <xmlCellPr id="1" uniqueName="P1082495">
      <xmlPr mapId="1" xpath="/TFI-IZD-POD/ISD-GFI-IZD-POD_1000375/P1082495" xmlDataType="decimal"/>
    </xmlCellPr>
  </singleXmlCell>
  <singleXmlCell id="457" r="H58" connectionId="0">
    <xmlCellPr id="1" uniqueName="P1076322">
      <xmlPr mapId="1" xpath="/TFI-IZD-POD/ISD-GFI-IZD-POD_1000375/P1076322" xmlDataType="decimal"/>
    </xmlCellPr>
  </singleXmlCell>
  <singleXmlCell id="458" r="I58" connectionId="0">
    <xmlCellPr id="1" uniqueName="P1082496">
      <xmlPr mapId="1" xpath="/TFI-IZD-POD/ISD-GFI-IZD-POD_1000375/P1082496" xmlDataType="decimal"/>
    </xmlCellPr>
  </singleXmlCell>
  <singleXmlCell id="459" r="J58" connectionId="0">
    <xmlCellPr id="1" uniqueName="P1076324">
      <xmlPr mapId="1" xpath="/TFI-IZD-POD/ISD-GFI-IZD-POD_1000375/P1076324" xmlDataType="decimal"/>
    </xmlCellPr>
  </singleXmlCell>
  <singleXmlCell id="460" r="K58" connectionId="0">
    <xmlCellPr id="1" uniqueName="P1082499">
      <xmlPr mapId="1" xpath="/TFI-IZD-POD/ISD-GFI-IZD-POD_1000375/P1082499" xmlDataType="decimal"/>
    </xmlCellPr>
  </singleXmlCell>
  <singleXmlCell id="461" r="H59" connectionId="0">
    <xmlCellPr id="1" uniqueName="P1076326">
      <xmlPr mapId="1" xpath="/TFI-IZD-POD/ISD-GFI-IZD-POD_1000375/P1076326" xmlDataType="decimal"/>
    </xmlCellPr>
  </singleXmlCell>
  <singleXmlCell id="462" r="I59" connectionId="0">
    <xmlCellPr id="1" uniqueName="P1082500">
      <xmlPr mapId="1" xpath="/TFI-IZD-POD/ISD-GFI-IZD-POD_1000375/P1082500" xmlDataType="decimal"/>
    </xmlCellPr>
  </singleXmlCell>
  <singleXmlCell id="463" r="J59" connectionId="0">
    <xmlCellPr id="1" uniqueName="P1076330">
      <xmlPr mapId="1" xpath="/TFI-IZD-POD/ISD-GFI-IZD-POD_1000375/P1076330" xmlDataType="decimal"/>
    </xmlCellPr>
  </singleXmlCell>
  <singleXmlCell id="464" r="K59" connectionId="0">
    <xmlCellPr id="1" uniqueName="P1082502">
      <xmlPr mapId="1" xpath="/TFI-IZD-POD/ISD-GFI-IZD-POD_1000375/P1082502" xmlDataType="decimal"/>
    </xmlCellPr>
  </singleXmlCell>
  <singleXmlCell id="465" r="H60" connectionId="0">
    <xmlCellPr id="1" uniqueName="P1076331">
      <xmlPr mapId="1" xpath="/TFI-IZD-POD/ISD-GFI-IZD-POD_1000375/P1076331" xmlDataType="decimal"/>
    </xmlCellPr>
  </singleXmlCell>
  <singleXmlCell id="466" r="I60" connectionId="0">
    <xmlCellPr id="1" uniqueName="P1082504">
      <xmlPr mapId="1" xpath="/TFI-IZD-POD/ISD-GFI-IZD-POD_1000375/P1082504" xmlDataType="decimal"/>
    </xmlCellPr>
  </singleXmlCell>
  <singleXmlCell id="467" r="J60" connectionId="0">
    <xmlCellPr id="1" uniqueName="P1076332">
      <xmlPr mapId="1" xpath="/TFI-IZD-POD/ISD-GFI-IZD-POD_1000375/P1076332" xmlDataType="decimal"/>
    </xmlCellPr>
  </singleXmlCell>
  <singleXmlCell id="468" r="K60" connectionId="0">
    <xmlCellPr id="1" uniqueName="P1082506">
      <xmlPr mapId="1" xpath="/TFI-IZD-POD/ISD-GFI-IZD-POD_1000375/P1082506" xmlDataType="decimal"/>
    </xmlCellPr>
  </singleXmlCell>
  <singleXmlCell id="469" r="H61" connectionId="0">
    <xmlCellPr id="1" uniqueName="P1076333">
      <xmlPr mapId="1" xpath="/TFI-IZD-POD/ISD-GFI-IZD-POD_1000375/P1076333" xmlDataType="decimal"/>
    </xmlCellPr>
  </singleXmlCell>
  <singleXmlCell id="470" r="I61" connectionId="0">
    <xmlCellPr id="1" uniqueName="P1082508">
      <xmlPr mapId="1" xpath="/TFI-IZD-POD/ISD-GFI-IZD-POD_1000375/P1082508" xmlDataType="decimal"/>
    </xmlCellPr>
  </singleXmlCell>
  <singleXmlCell id="471" r="J61" connectionId="0">
    <xmlCellPr id="1" uniqueName="P1076334">
      <xmlPr mapId="1" xpath="/TFI-IZD-POD/ISD-GFI-IZD-POD_1000375/P1076334" xmlDataType="decimal"/>
    </xmlCellPr>
  </singleXmlCell>
  <singleXmlCell id="472" r="K61" connectionId="0">
    <xmlCellPr id="1" uniqueName="P1082509">
      <xmlPr mapId="1" xpath="/TFI-IZD-POD/ISD-GFI-IZD-POD_1000375/P1082509" xmlDataType="decimal"/>
    </xmlCellPr>
  </singleXmlCell>
  <singleXmlCell id="473" r="H62" connectionId="0">
    <xmlCellPr id="1" uniqueName="P1076335">
      <xmlPr mapId="1" xpath="/TFI-IZD-POD/ISD-GFI-IZD-POD_1000375/P1076335" xmlDataType="decimal"/>
    </xmlCellPr>
  </singleXmlCell>
  <singleXmlCell id="474" r="I62" connectionId="0">
    <xmlCellPr id="1" uniqueName="P1082511">
      <xmlPr mapId="1" xpath="/TFI-IZD-POD/ISD-GFI-IZD-POD_1000375/P1082511" xmlDataType="decimal"/>
    </xmlCellPr>
  </singleXmlCell>
  <singleXmlCell id="475" r="J62" connectionId="0">
    <xmlCellPr id="1" uniqueName="P1076336">
      <xmlPr mapId="1" xpath="/TFI-IZD-POD/ISD-GFI-IZD-POD_1000375/P1076336" xmlDataType="decimal"/>
    </xmlCellPr>
  </singleXmlCell>
  <singleXmlCell id="476" r="K62" connectionId="0">
    <xmlCellPr id="1" uniqueName="P1082513">
      <xmlPr mapId="1" xpath="/TFI-IZD-POD/ISD-GFI-IZD-POD_1000375/P1082513" xmlDataType="decimal"/>
    </xmlCellPr>
  </singleXmlCell>
  <singleXmlCell id="477" r="H63" connectionId="0">
    <xmlCellPr id="1" uniqueName="P1076337">
      <xmlPr mapId="1" xpath="/TFI-IZD-POD/ISD-GFI-IZD-POD_1000375/P1076337" xmlDataType="decimal"/>
    </xmlCellPr>
  </singleXmlCell>
  <singleXmlCell id="478" r="I63" connectionId="0">
    <xmlCellPr id="1" uniqueName="P1082515">
      <xmlPr mapId="1" xpath="/TFI-IZD-POD/ISD-GFI-IZD-POD_1000375/P1082515" xmlDataType="decimal"/>
    </xmlCellPr>
  </singleXmlCell>
  <singleXmlCell id="479" r="J63" connectionId="0">
    <xmlCellPr id="1" uniqueName="P1076338">
      <xmlPr mapId="1" xpath="/TFI-IZD-POD/ISD-GFI-IZD-POD_1000375/P1076338" xmlDataType="decimal"/>
    </xmlCellPr>
  </singleXmlCell>
  <singleXmlCell id="480" r="K63" connectionId="0">
    <xmlCellPr id="1" uniqueName="P1082517">
      <xmlPr mapId="1" xpath="/TFI-IZD-POD/ISD-GFI-IZD-POD_1000375/P1082517" xmlDataType="decimal"/>
    </xmlCellPr>
  </singleXmlCell>
  <singleXmlCell id="481" r="H64" connectionId="0">
    <xmlCellPr id="1" uniqueName="P1076339">
      <xmlPr mapId="1" xpath="/TFI-IZD-POD/ISD-GFI-IZD-POD_1000375/P1076339" xmlDataType="decimal"/>
    </xmlCellPr>
  </singleXmlCell>
  <singleXmlCell id="482" r="I64" connectionId="0">
    <xmlCellPr id="1" uniqueName="P1082518">
      <xmlPr mapId="1" xpath="/TFI-IZD-POD/ISD-GFI-IZD-POD_1000375/P1082518" xmlDataType="decimal"/>
    </xmlCellPr>
  </singleXmlCell>
  <singleXmlCell id="483" r="J64" connectionId="0">
    <xmlCellPr id="1" uniqueName="P1076340">
      <xmlPr mapId="1" xpath="/TFI-IZD-POD/ISD-GFI-IZD-POD_1000375/P1076340" xmlDataType="decimal"/>
    </xmlCellPr>
  </singleXmlCell>
  <singleXmlCell id="484" r="K64" connectionId="0">
    <xmlCellPr id="1" uniqueName="P1082520">
      <xmlPr mapId="1" xpath="/TFI-IZD-POD/ISD-GFI-IZD-POD_1000375/P1082520" xmlDataType="decimal"/>
    </xmlCellPr>
  </singleXmlCell>
  <singleXmlCell id="485" r="H65" connectionId="0">
    <xmlCellPr id="1" uniqueName="P1076341">
      <xmlPr mapId="1" xpath="/TFI-IZD-POD/ISD-GFI-IZD-POD_1000375/P1076341" xmlDataType="decimal"/>
    </xmlCellPr>
  </singleXmlCell>
  <singleXmlCell id="486" r="I65" connectionId="0">
    <xmlCellPr id="1" uniqueName="P1082522">
      <xmlPr mapId="1" xpath="/TFI-IZD-POD/ISD-GFI-IZD-POD_1000375/P1082522" xmlDataType="decimal"/>
    </xmlCellPr>
  </singleXmlCell>
  <singleXmlCell id="487" r="J65" connectionId="0">
    <xmlCellPr id="1" uniqueName="P1076342">
      <xmlPr mapId="1" xpath="/TFI-IZD-POD/ISD-GFI-IZD-POD_1000375/P1076342" xmlDataType="decimal"/>
    </xmlCellPr>
  </singleXmlCell>
  <singleXmlCell id="488" r="K65" connectionId="0">
    <xmlCellPr id="1" uniqueName="P1082524">
      <xmlPr mapId="1" xpath="/TFI-IZD-POD/ISD-GFI-IZD-POD_1000375/P1082524" xmlDataType="decimal"/>
    </xmlCellPr>
  </singleXmlCell>
  <singleXmlCell id="489" r="H66" connectionId="0">
    <xmlCellPr id="1" uniqueName="P1076343">
      <xmlPr mapId="1" xpath="/TFI-IZD-POD/ISD-GFI-IZD-POD_1000375/P1076343" xmlDataType="decimal"/>
    </xmlCellPr>
  </singleXmlCell>
  <singleXmlCell id="490" r="I66" connectionId="0">
    <xmlCellPr id="1" uniqueName="P1082526">
      <xmlPr mapId="1" xpath="/TFI-IZD-POD/ISD-GFI-IZD-POD_1000375/P1082526" xmlDataType="decimal"/>
    </xmlCellPr>
  </singleXmlCell>
  <singleXmlCell id="491" r="J66" connectionId="0">
    <xmlCellPr id="1" uniqueName="P1076344">
      <xmlPr mapId="1" xpath="/TFI-IZD-POD/ISD-GFI-IZD-POD_1000375/P1076344" xmlDataType="decimal"/>
    </xmlCellPr>
  </singleXmlCell>
  <singleXmlCell id="492" r="K66" connectionId="0">
    <xmlCellPr id="1" uniqueName="P1082531">
      <xmlPr mapId="1" xpath="/TFI-IZD-POD/ISD-GFI-IZD-POD_1000375/P1082531" xmlDataType="decimal"/>
    </xmlCellPr>
  </singleXmlCell>
  <singleXmlCell id="493" r="H67" connectionId="0">
    <xmlCellPr id="1" uniqueName="P1076345">
      <xmlPr mapId="1" xpath="/TFI-IZD-POD/ISD-GFI-IZD-POD_1000375/P1076345" xmlDataType="decimal"/>
    </xmlCellPr>
  </singleXmlCell>
  <singleXmlCell id="494" r="I67" connectionId="0">
    <xmlCellPr id="1" uniqueName="P1082534">
      <xmlPr mapId="1" xpath="/TFI-IZD-POD/ISD-GFI-IZD-POD_1000375/P1082534" xmlDataType="decimal"/>
    </xmlCellPr>
  </singleXmlCell>
  <singleXmlCell id="495" r="J67" connectionId="0">
    <xmlCellPr id="1" uniqueName="P1076346">
      <xmlPr mapId="1" xpath="/TFI-IZD-POD/ISD-GFI-IZD-POD_1000375/P1076346" xmlDataType="decimal"/>
    </xmlCellPr>
  </singleXmlCell>
  <singleXmlCell id="496" r="K67" connectionId="0">
    <xmlCellPr id="1" uniqueName="P1082535">
      <xmlPr mapId="1" xpath="/TFI-IZD-POD/ISD-GFI-IZD-POD_1000375/P1082535" xmlDataType="decimal"/>
    </xmlCellPr>
  </singleXmlCell>
  <singleXmlCell id="497" r="H68" connectionId="0">
    <xmlCellPr id="1" uniqueName="P1076347">
      <xmlPr mapId="1" xpath="/TFI-IZD-POD/ISD-GFI-IZD-POD_1000375/P1076347" xmlDataType="decimal"/>
    </xmlCellPr>
  </singleXmlCell>
  <singleXmlCell id="498" r="I68" connectionId="0">
    <xmlCellPr id="1" uniqueName="P1082536">
      <xmlPr mapId="1" xpath="/TFI-IZD-POD/ISD-GFI-IZD-POD_1000375/P1082536" xmlDataType="decimal"/>
    </xmlCellPr>
  </singleXmlCell>
  <singleXmlCell id="499" r="J68" connectionId="0">
    <xmlCellPr id="1" uniqueName="P1076348">
      <xmlPr mapId="1" xpath="/TFI-IZD-POD/ISD-GFI-IZD-POD_1000375/P1076348" xmlDataType="decimal"/>
    </xmlCellPr>
  </singleXmlCell>
  <singleXmlCell id="500" r="K68" connectionId="0">
    <xmlCellPr id="1" uniqueName="P1082537">
      <xmlPr mapId="1" xpath="/TFI-IZD-POD/ISD-GFI-IZD-POD_1000375/P1082537" xmlDataType="decimal"/>
    </xmlCellPr>
  </singleXmlCell>
  <singleXmlCell id="501" r="H70" connectionId="0">
    <xmlCellPr id="1" uniqueName="P1076349">
      <xmlPr mapId="1" xpath="/TFI-IZD-POD/ISD-GFI-IZD-POD_1000375/P1076349" xmlDataType="decimal"/>
    </xmlCellPr>
  </singleXmlCell>
  <singleXmlCell id="502" r="I70" connectionId="0">
    <xmlCellPr id="1" uniqueName="P1082538">
      <xmlPr mapId="1" xpath="/TFI-IZD-POD/ISD-GFI-IZD-POD_1000375/P1082538" xmlDataType="decimal"/>
    </xmlCellPr>
  </singleXmlCell>
  <singleXmlCell id="503" r="J70" connectionId="0">
    <xmlCellPr id="1" uniqueName="P1076350">
      <xmlPr mapId="1" xpath="/TFI-IZD-POD/ISD-GFI-IZD-POD_1000375/P1076350" xmlDataType="decimal"/>
    </xmlCellPr>
  </singleXmlCell>
  <singleXmlCell id="504" r="K70" connectionId="0">
    <xmlCellPr id="1" uniqueName="P1082539">
      <xmlPr mapId="1" xpath="/TFI-IZD-POD/ISD-GFI-IZD-POD_1000375/P1082539" xmlDataType="decimal"/>
    </xmlCellPr>
  </singleXmlCell>
  <singleXmlCell id="505" r="H71" connectionId="0">
    <xmlCellPr id="1" uniqueName="P1076351">
      <xmlPr mapId="1" xpath="/TFI-IZD-POD/ISD-GFI-IZD-POD_1000375/P1076351" xmlDataType="decimal"/>
    </xmlCellPr>
  </singleXmlCell>
  <singleXmlCell id="506" r="I71" connectionId="0">
    <xmlCellPr id="1" uniqueName="P1082540">
      <xmlPr mapId="1" xpath="/TFI-IZD-POD/ISD-GFI-IZD-POD_1000375/P1082540" xmlDataType="decimal"/>
    </xmlCellPr>
  </singleXmlCell>
  <singleXmlCell id="507" r="J71" connectionId="0">
    <xmlCellPr id="1" uniqueName="P1076352">
      <xmlPr mapId="1" xpath="/TFI-IZD-POD/ISD-GFI-IZD-POD_1000375/P1076352" xmlDataType="decimal"/>
    </xmlCellPr>
  </singleXmlCell>
  <singleXmlCell id="508" r="K71" connectionId="0">
    <xmlCellPr id="1" uniqueName="P1082541">
      <xmlPr mapId="1" xpath="/TFI-IZD-POD/ISD-GFI-IZD-POD_1000375/P1082541" xmlDataType="decimal"/>
    </xmlCellPr>
  </singleXmlCell>
  <singleXmlCell id="509" r="H72" connectionId="0">
    <xmlCellPr id="1" uniqueName="P1076353">
      <xmlPr mapId="1" xpath="/TFI-IZD-POD/ISD-GFI-IZD-POD_1000375/P1076353" xmlDataType="decimal"/>
    </xmlCellPr>
  </singleXmlCell>
  <singleXmlCell id="510" r="I72" connectionId="0">
    <xmlCellPr id="1" uniqueName="P1082542">
      <xmlPr mapId="1" xpath="/TFI-IZD-POD/ISD-GFI-IZD-POD_1000375/P1082542" xmlDataType="decimal"/>
    </xmlCellPr>
  </singleXmlCell>
  <singleXmlCell id="511" r="J72" connectionId="0">
    <xmlCellPr id="1" uniqueName="P1076354">
      <xmlPr mapId="1" xpath="/TFI-IZD-POD/ISD-GFI-IZD-POD_1000375/P1076354" xmlDataType="decimal"/>
    </xmlCellPr>
  </singleXmlCell>
  <singleXmlCell id="512" r="K72" connectionId="0">
    <xmlCellPr id="1" uniqueName="P1082543">
      <xmlPr mapId="1" xpath="/TFI-IZD-POD/ISD-GFI-IZD-POD_1000375/P1082543" xmlDataType="decimal"/>
    </xmlCellPr>
  </singleXmlCell>
  <singleXmlCell id="513" r="H73" connectionId="0">
    <xmlCellPr id="1" uniqueName="P1076355">
      <xmlPr mapId="1" xpath="/TFI-IZD-POD/ISD-GFI-IZD-POD_1000375/P1076355" xmlDataType="decimal"/>
    </xmlCellPr>
  </singleXmlCell>
  <singleXmlCell id="514" r="I73" connectionId="0">
    <xmlCellPr id="1" uniqueName="P1082544">
      <xmlPr mapId="1" xpath="/TFI-IZD-POD/ISD-GFI-IZD-POD_1000375/P1082544" xmlDataType="decimal"/>
    </xmlCellPr>
  </singleXmlCell>
  <singleXmlCell id="515" r="J73" connectionId="0">
    <xmlCellPr id="1" uniqueName="P1076356">
      <xmlPr mapId="1" xpath="/TFI-IZD-POD/ISD-GFI-IZD-POD_1000375/P1076356" xmlDataType="decimal"/>
    </xmlCellPr>
  </singleXmlCell>
  <singleXmlCell id="516" r="K73" connectionId="0">
    <xmlCellPr id="1" uniqueName="P1082545">
      <xmlPr mapId="1" xpath="/TFI-IZD-POD/ISD-GFI-IZD-POD_1000375/P1082545" xmlDataType="decimal"/>
    </xmlCellPr>
  </singleXmlCell>
  <singleXmlCell id="517" r="H74" connectionId="0">
    <xmlCellPr id="1" uniqueName="P1076357">
      <xmlPr mapId="1" xpath="/TFI-IZD-POD/ISD-GFI-IZD-POD_1000375/P1076357" xmlDataType="decimal"/>
    </xmlCellPr>
  </singleXmlCell>
  <singleXmlCell id="518" r="I74" connectionId="0">
    <xmlCellPr id="1" uniqueName="P1082546">
      <xmlPr mapId="1" xpath="/TFI-IZD-POD/ISD-GFI-IZD-POD_1000375/P1082546" xmlDataType="decimal"/>
    </xmlCellPr>
  </singleXmlCell>
  <singleXmlCell id="519" r="J74" connectionId="0">
    <xmlCellPr id="1" uniqueName="P1076358">
      <xmlPr mapId="1" xpath="/TFI-IZD-POD/ISD-GFI-IZD-POD_1000375/P1076358" xmlDataType="decimal"/>
    </xmlCellPr>
  </singleXmlCell>
  <singleXmlCell id="520" r="K74" connectionId="0">
    <xmlCellPr id="1" uniqueName="P1082547">
      <xmlPr mapId="1" xpath="/TFI-IZD-POD/ISD-GFI-IZD-POD_1000375/P1082547" xmlDataType="decimal"/>
    </xmlCellPr>
  </singleXmlCell>
  <singleXmlCell id="521" r="H75" connectionId="0">
    <xmlCellPr id="1" uniqueName="P1076359">
      <xmlPr mapId="1" xpath="/TFI-IZD-POD/ISD-GFI-IZD-POD_1000375/P1076359" xmlDataType="decimal"/>
    </xmlCellPr>
  </singleXmlCell>
  <singleXmlCell id="522" r="I75" connectionId="0">
    <xmlCellPr id="1" uniqueName="P1082548">
      <xmlPr mapId="1" xpath="/TFI-IZD-POD/ISD-GFI-IZD-POD_1000375/P1082548" xmlDataType="decimal"/>
    </xmlCellPr>
  </singleXmlCell>
  <singleXmlCell id="523" r="J75" connectionId="0">
    <xmlCellPr id="1" uniqueName="P1076360">
      <xmlPr mapId="1" xpath="/TFI-IZD-POD/ISD-GFI-IZD-POD_1000375/P1076360" xmlDataType="decimal"/>
    </xmlCellPr>
  </singleXmlCell>
  <singleXmlCell id="524" r="K75" connectionId="0">
    <xmlCellPr id="1" uniqueName="P1082549">
      <xmlPr mapId="1" xpath="/TFI-IZD-POD/ISD-GFI-IZD-POD_1000375/P1082549" xmlDataType="decimal"/>
    </xmlCellPr>
  </singleXmlCell>
  <singleXmlCell id="525" r="H77" connectionId="0">
    <xmlCellPr id="1" uniqueName="P1076361">
      <xmlPr mapId="1" xpath="/TFI-IZD-POD/ISD-GFI-IZD-POD_1000375/P1076361" xmlDataType="decimal"/>
    </xmlCellPr>
  </singleXmlCell>
  <singleXmlCell id="526" r="I77" connectionId="0">
    <xmlCellPr id="1" uniqueName="P1082551">
      <xmlPr mapId="1" xpath="/TFI-IZD-POD/ISD-GFI-IZD-POD_1000375/P1082551" xmlDataType="decimal"/>
    </xmlCellPr>
  </singleXmlCell>
  <singleXmlCell id="527" r="J77" connectionId="0">
    <xmlCellPr id="1" uniqueName="P1076362">
      <xmlPr mapId="1" xpath="/TFI-IZD-POD/ISD-GFI-IZD-POD_1000375/P1076362" xmlDataType="decimal"/>
    </xmlCellPr>
  </singleXmlCell>
  <singleXmlCell id="528" r="K77" connectionId="0">
    <xmlCellPr id="1" uniqueName="P1082553">
      <xmlPr mapId="1" xpath="/TFI-IZD-POD/ISD-GFI-IZD-POD_1000375/P1082553" xmlDataType="decimal"/>
    </xmlCellPr>
  </singleXmlCell>
  <singleXmlCell id="529" r="H78" connectionId="0">
    <xmlCellPr id="1" uniqueName="P1076363">
      <xmlPr mapId="1" xpath="/TFI-IZD-POD/ISD-GFI-IZD-POD_1000375/P1076363" xmlDataType="decimal"/>
    </xmlCellPr>
  </singleXmlCell>
  <singleXmlCell id="530" r="I78" connectionId="0">
    <xmlCellPr id="1" uniqueName="P1082555">
      <xmlPr mapId="1" xpath="/TFI-IZD-POD/ISD-GFI-IZD-POD_1000375/P1082555" xmlDataType="decimal"/>
    </xmlCellPr>
  </singleXmlCell>
  <singleXmlCell id="531" r="J78" connectionId="0">
    <xmlCellPr id="1" uniqueName="P1076364">
      <xmlPr mapId="1" xpath="/TFI-IZD-POD/ISD-GFI-IZD-POD_1000375/P1076364" xmlDataType="decimal"/>
    </xmlCellPr>
  </singleXmlCell>
  <singleXmlCell id="532" r="K78" connectionId="0">
    <xmlCellPr id="1" uniqueName="P1082556">
      <xmlPr mapId="1" xpath="/TFI-IZD-POD/ISD-GFI-IZD-POD_1000375/P1082556" xmlDataType="decimal"/>
    </xmlCellPr>
  </singleXmlCell>
  <singleXmlCell id="533" r="H79" connectionId="0">
    <xmlCellPr id="1" uniqueName="P1076365">
      <xmlPr mapId="1" xpath="/TFI-IZD-POD/ISD-GFI-IZD-POD_1000375/P1076365" xmlDataType="decimal"/>
    </xmlCellPr>
  </singleXmlCell>
  <singleXmlCell id="534" r="I79" connectionId="0">
    <xmlCellPr id="1" uniqueName="P1082557">
      <xmlPr mapId="1" xpath="/TFI-IZD-POD/ISD-GFI-IZD-POD_1000375/P1082557" xmlDataType="decimal"/>
    </xmlCellPr>
  </singleXmlCell>
  <singleXmlCell id="535" r="J79" connectionId="0">
    <xmlCellPr id="1" uniqueName="P1076366">
      <xmlPr mapId="1" xpath="/TFI-IZD-POD/ISD-GFI-IZD-POD_1000375/P1076366" xmlDataType="decimal"/>
    </xmlCellPr>
  </singleXmlCell>
  <singleXmlCell id="536" r="K79" connectionId="0">
    <xmlCellPr id="1" uniqueName="P1082559">
      <xmlPr mapId="1" xpath="/TFI-IZD-POD/ISD-GFI-IZD-POD_1000375/P1082559" xmlDataType="decimal"/>
    </xmlCellPr>
  </singleXmlCell>
  <singleXmlCell id="537" r="H80" connectionId="0">
    <xmlCellPr id="1" uniqueName="P1076367">
      <xmlPr mapId="1" xpath="/TFI-IZD-POD/ISD-GFI-IZD-POD_1000375/P1076367" xmlDataType="decimal"/>
    </xmlCellPr>
  </singleXmlCell>
  <singleXmlCell id="538" r="I80" connectionId="0">
    <xmlCellPr id="1" uniqueName="P1082560">
      <xmlPr mapId="1" xpath="/TFI-IZD-POD/ISD-GFI-IZD-POD_1000375/P1082560" xmlDataType="decimal"/>
    </xmlCellPr>
  </singleXmlCell>
  <singleXmlCell id="539" r="J80" connectionId="0">
    <xmlCellPr id="1" uniqueName="P1076368">
      <xmlPr mapId="1" xpath="/TFI-IZD-POD/ISD-GFI-IZD-POD_1000375/P1076368" xmlDataType="decimal"/>
    </xmlCellPr>
  </singleXmlCell>
  <singleXmlCell id="540" r="K80" connectionId="0">
    <xmlCellPr id="1" uniqueName="P1082561">
      <xmlPr mapId="1" xpath="/TFI-IZD-POD/ISD-GFI-IZD-POD_1000375/P1082561" xmlDataType="decimal"/>
    </xmlCellPr>
  </singleXmlCell>
  <singleXmlCell id="541" r="H81" connectionId="0">
    <xmlCellPr id="1" uniqueName="P1076369">
      <xmlPr mapId="1" xpath="/TFI-IZD-POD/ISD-GFI-IZD-POD_1000375/P1076369" xmlDataType="decimal"/>
    </xmlCellPr>
  </singleXmlCell>
  <singleXmlCell id="542" r="I81" connectionId="0">
    <xmlCellPr id="1" uniqueName="P1082563">
      <xmlPr mapId="1" xpath="/TFI-IZD-POD/ISD-GFI-IZD-POD_1000375/P1082563" xmlDataType="decimal"/>
    </xmlCellPr>
  </singleXmlCell>
  <singleXmlCell id="543" r="J81" connectionId="0">
    <xmlCellPr id="1" uniqueName="P1076370">
      <xmlPr mapId="1" xpath="/TFI-IZD-POD/ISD-GFI-IZD-POD_1000375/P1076370" xmlDataType="decimal"/>
    </xmlCellPr>
  </singleXmlCell>
  <singleXmlCell id="544" r="K81" connectionId="0">
    <xmlCellPr id="1" uniqueName="P1082565">
      <xmlPr mapId="1" xpath="/TFI-IZD-POD/ISD-GFI-IZD-POD_1000375/P1082565" xmlDataType="decimal"/>
    </xmlCellPr>
  </singleXmlCell>
  <singleXmlCell id="545" r="H82" connectionId="0">
    <xmlCellPr id="1" uniqueName="P1076371">
      <xmlPr mapId="1" xpath="/TFI-IZD-POD/ISD-GFI-IZD-POD_1000375/P1076371" xmlDataType="decimal"/>
    </xmlCellPr>
  </singleXmlCell>
  <singleXmlCell id="546" r="I82" connectionId="0">
    <xmlCellPr id="1" uniqueName="P1082567">
      <xmlPr mapId="1" xpath="/TFI-IZD-POD/ISD-GFI-IZD-POD_1000375/P1082567" xmlDataType="decimal"/>
    </xmlCellPr>
  </singleXmlCell>
  <singleXmlCell id="547" r="J82" connectionId="0">
    <xmlCellPr id="1" uniqueName="P1076372">
      <xmlPr mapId="1" xpath="/TFI-IZD-POD/ISD-GFI-IZD-POD_1000375/P1076372" xmlDataType="decimal"/>
    </xmlCellPr>
  </singleXmlCell>
  <singleXmlCell id="548" r="K82" connectionId="0">
    <xmlCellPr id="1" uniqueName="P1082569">
      <xmlPr mapId="1" xpath="/TFI-IZD-POD/ISD-GFI-IZD-POD_1000375/P1082569" xmlDataType="decimal"/>
    </xmlCellPr>
  </singleXmlCell>
  <singleXmlCell id="549" r="H83" connectionId="0">
    <xmlCellPr id="1" uniqueName="P1076373">
      <xmlPr mapId="1" xpath="/TFI-IZD-POD/ISD-GFI-IZD-POD_1000375/P1076373" xmlDataType="decimal"/>
    </xmlCellPr>
  </singleXmlCell>
  <singleXmlCell id="550" r="I83" connectionId="0">
    <xmlCellPr id="1" uniqueName="P1082571">
      <xmlPr mapId="1" xpath="/TFI-IZD-POD/ISD-GFI-IZD-POD_1000375/P1082571" xmlDataType="decimal"/>
    </xmlCellPr>
  </singleXmlCell>
  <singleXmlCell id="551" r="J83" connectionId="0">
    <xmlCellPr id="1" uniqueName="P1076374">
      <xmlPr mapId="1" xpath="/TFI-IZD-POD/ISD-GFI-IZD-POD_1000375/P1076374" xmlDataType="decimal"/>
    </xmlCellPr>
  </singleXmlCell>
  <singleXmlCell id="552" r="K83" connectionId="0">
    <xmlCellPr id="1" uniqueName="P1082572">
      <xmlPr mapId="1" xpath="/TFI-IZD-POD/ISD-GFI-IZD-POD_1000375/P1082572" xmlDataType="decimal"/>
    </xmlCellPr>
  </singleXmlCell>
  <singleXmlCell id="553" r="H85" connectionId="0">
    <xmlCellPr id="1" uniqueName="P1076375">
      <xmlPr mapId="1" xpath="/TFI-IZD-POD/ISD-GFI-IZD-POD_1000375/P1076375" xmlDataType="decimal"/>
    </xmlCellPr>
  </singleXmlCell>
  <singleXmlCell id="554" r="I85" connectionId="0">
    <xmlCellPr id="1" uniqueName="P1082574">
      <xmlPr mapId="1" xpath="/TFI-IZD-POD/ISD-GFI-IZD-POD_1000375/P1082574" xmlDataType="decimal"/>
    </xmlCellPr>
  </singleXmlCell>
  <singleXmlCell id="555" r="J85" connectionId="0">
    <xmlCellPr id="1" uniqueName="P1076376">
      <xmlPr mapId="1" xpath="/TFI-IZD-POD/ISD-GFI-IZD-POD_1000375/P1076376" xmlDataType="decimal"/>
    </xmlCellPr>
  </singleXmlCell>
  <singleXmlCell id="556" r="K85" connectionId="0">
    <xmlCellPr id="1" uniqueName="P1082575">
      <xmlPr mapId="1" xpath="/TFI-IZD-POD/ISD-GFI-IZD-POD_1000375/P1082575" xmlDataType="decimal"/>
    </xmlCellPr>
  </singleXmlCell>
  <singleXmlCell id="557" r="H86" connectionId="0">
    <xmlCellPr id="1" uniqueName="P1076377">
      <xmlPr mapId="1" xpath="/TFI-IZD-POD/ISD-GFI-IZD-POD_1000375/P1076377" xmlDataType="decimal"/>
    </xmlCellPr>
  </singleXmlCell>
  <singleXmlCell id="558" r="I86" connectionId="0">
    <xmlCellPr id="1" uniqueName="P1082577">
      <xmlPr mapId="1" xpath="/TFI-IZD-POD/ISD-GFI-IZD-POD_1000375/P1082577" xmlDataType="decimal"/>
    </xmlCellPr>
  </singleXmlCell>
  <singleXmlCell id="559" r="J86" connectionId="0">
    <xmlCellPr id="1" uniqueName="P1076378">
      <xmlPr mapId="1" xpath="/TFI-IZD-POD/ISD-GFI-IZD-POD_1000375/P1076378" xmlDataType="decimal"/>
    </xmlCellPr>
  </singleXmlCell>
  <singleXmlCell id="560" r="K86" connectionId="0">
    <xmlCellPr id="1" uniqueName="P1082579">
      <xmlPr mapId="1" xpath="/TFI-IZD-POD/ISD-GFI-IZD-POD_1000375/P1082579" xmlDataType="decimal"/>
    </xmlCellPr>
  </singleXmlCell>
  <singleXmlCell id="561" r="H87" connectionId="0">
    <xmlCellPr id="1" uniqueName="P1076379">
      <xmlPr mapId="1" xpath="/TFI-IZD-POD/ISD-GFI-IZD-POD_1000375/P1076379" xmlDataType="decimal"/>
    </xmlCellPr>
  </singleXmlCell>
  <singleXmlCell id="562" r="I87" connectionId="0">
    <xmlCellPr id="1" uniqueName="P1082581">
      <xmlPr mapId="1" xpath="/TFI-IZD-POD/ISD-GFI-IZD-POD_1000375/P1082581" xmlDataType="decimal"/>
    </xmlCellPr>
  </singleXmlCell>
  <singleXmlCell id="563" r="J87" connectionId="0">
    <xmlCellPr id="1" uniqueName="P1076380">
      <xmlPr mapId="1" xpath="/TFI-IZD-POD/ISD-GFI-IZD-POD_1000375/P1076380" xmlDataType="decimal"/>
    </xmlCellPr>
  </singleXmlCell>
  <singleXmlCell id="564" r="K87" connectionId="0">
    <xmlCellPr id="1" uniqueName="P1082583">
      <xmlPr mapId="1" xpath="/TFI-IZD-POD/ISD-GFI-IZD-POD_1000375/P1082583" xmlDataType="decimal"/>
    </xmlCellPr>
  </singleXmlCell>
  <singleXmlCell id="565" r="H89" connectionId="0">
    <xmlCellPr id="1" uniqueName="P1076381">
      <xmlPr mapId="1" xpath="/TFI-IZD-POD/ISD-GFI-IZD-POD_1000375/P1076381" xmlDataType="decimal"/>
    </xmlCellPr>
  </singleXmlCell>
  <singleXmlCell id="566" r="I89" connectionId="0">
    <xmlCellPr id="1" uniqueName="P1082585">
      <xmlPr mapId="1" xpath="/TFI-IZD-POD/ISD-GFI-IZD-POD_1000375/P1082585" xmlDataType="decimal"/>
    </xmlCellPr>
  </singleXmlCell>
  <singleXmlCell id="567" r="J89" connectionId="0">
    <xmlCellPr id="1" uniqueName="P1076382">
      <xmlPr mapId="1" xpath="/TFI-IZD-POD/ISD-GFI-IZD-POD_1000375/P1076382" xmlDataType="decimal"/>
    </xmlCellPr>
  </singleXmlCell>
  <singleXmlCell id="568" r="K89" connectionId="0">
    <xmlCellPr id="1" uniqueName="P1082586">
      <xmlPr mapId="1" xpath="/TFI-IZD-POD/ISD-GFI-IZD-POD_1000375/P1082586" xmlDataType="decimal"/>
    </xmlCellPr>
  </singleXmlCell>
  <singleXmlCell id="569" r="H90" connectionId="0">
    <xmlCellPr id="1" uniqueName="P1076383">
      <xmlPr mapId="1" xpath="/TFI-IZD-POD/ISD-GFI-IZD-POD_1000375/P1076383" xmlDataType="decimal"/>
    </xmlCellPr>
  </singleXmlCell>
  <singleXmlCell id="570" r="I90" connectionId="0">
    <xmlCellPr id="1" uniqueName="P1082587">
      <xmlPr mapId="1" xpath="/TFI-IZD-POD/ISD-GFI-IZD-POD_1000375/P1082587" xmlDataType="decimal"/>
    </xmlCellPr>
  </singleXmlCell>
  <singleXmlCell id="571" r="J90" connectionId="0">
    <xmlCellPr id="1" uniqueName="P1076384">
      <xmlPr mapId="1" xpath="/TFI-IZD-POD/ISD-GFI-IZD-POD_1000375/P1076384" xmlDataType="decimal"/>
    </xmlCellPr>
  </singleXmlCell>
  <singleXmlCell id="572" r="K90" connectionId="0">
    <xmlCellPr id="1" uniqueName="P1082588">
      <xmlPr mapId="1" xpath="/TFI-IZD-POD/ISD-GFI-IZD-POD_1000375/P1082588" xmlDataType="decimal"/>
    </xmlCellPr>
  </singleXmlCell>
  <singleXmlCell id="573" r="H91" connectionId="0">
    <xmlCellPr id="1" uniqueName="P1076385">
      <xmlPr mapId="1" xpath="/TFI-IZD-POD/ISD-GFI-IZD-POD_1000375/P1076385" xmlDataType="decimal"/>
    </xmlCellPr>
  </singleXmlCell>
  <singleXmlCell id="574" r="I91" connectionId="0">
    <xmlCellPr id="1" uniqueName="P1082589">
      <xmlPr mapId="1" xpath="/TFI-IZD-POD/ISD-GFI-IZD-POD_1000375/P1082589" xmlDataType="decimal"/>
    </xmlCellPr>
  </singleXmlCell>
  <singleXmlCell id="575" r="J91" connectionId="0">
    <xmlCellPr id="1" uniqueName="P1076386">
      <xmlPr mapId="1" xpath="/TFI-IZD-POD/ISD-GFI-IZD-POD_1000375/P1076386" xmlDataType="decimal"/>
    </xmlCellPr>
  </singleXmlCell>
  <singleXmlCell id="576" r="K91" connectionId="0">
    <xmlCellPr id="1" uniqueName="P1082590">
      <xmlPr mapId="1" xpath="/TFI-IZD-POD/ISD-GFI-IZD-POD_1000375/P1082590" xmlDataType="decimal"/>
    </xmlCellPr>
  </singleXmlCell>
  <singleXmlCell id="577" r="H92" connectionId="0">
    <xmlCellPr id="1" uniqueName="P1076387">
      <xmlPr mapId="1" xpath="/TFI-IZD-POD/ISD-GFI-IZD-POD_1000375/P1076387" xmlDataType="decimal"/>
    </xmlCellPr>
  </singleXmlCell>
  <singleXmlCell id="578" r="I92" connectionId="0">
    <xmlCellPr id="1" uniqueName="P1082591">
      <xmlPr mapId="1" xpath="/TFI-IZD-POD/ISD-GFI-IZD-POD_1000375/P1082591" xmlDataType="decimal"/>
    </xmlCellPr>
  </singleXmlCell>
  <singleXmlCell id="579" r="J92" connectionId="0">
    <xmlCellPr id="1" uniqueName="P1076388">
      <xmlPr mapId="1" xpath="/TFI-IZD-POD/ISD-GFI-IZD-POD_1000375/P1076388" xmlDataType="decimal"/>
    </xmlCellPr>
  </singleXmlCell>
  <singleXmlCell id="580" r="K92" connectionId="0">
    <xmlCellPr id="1" uniqueName="P1082592">
      <xmlPr mapId="1" xpath="/TFI-IZD-POD/ISD-GFI-IZD-POD_1000375/P1082592" xmlDataType="decimal"/>
    </xmlCellPr>
  </singleXmlCell>
  <singleXmlCell id="581" r="H93" connectionId="0">
    <xmlCellPr id="1" uniqueName="P1076389">
      <xmlPr mapId="1" xpath="/TFI-IZD-POD/ISD-GFI-IZD-POD_1000375/P1076389" xmlDataType="decimal"/>
    </xmlCellPr>
  </singleXmlCell>
  <singleXmlCell id="582" r="I93" connectionId="0">
    <xmlCellPr id="1" uniqueName="P1082593">
      <xmlPr mapId="1" xpath="/TFI-IZD-POD/ISD-GFI-IZD-POD_1000375/P1082593" xmlDataType="decimal"/>
    </xmlCellPr>
  </singleXmlCell>
  <singleXmlCell id="583" r="J93" connectionId="0">
    <xmlCellPr id="1" uniqueName="P1076390">
      <xmlPr mapId="1" xpath="/TFI-IZD-POD/ISD-GFI-IZD-POD_1000375/P1076390" xmlDataType="decimal"/>
    </xmlCellPr>
  </singleXmlCell>
  <singleXmlCell id="584" r="K93" connectionId="0">
    <xmlCellPr id="1" uniqueName="P1082594">
      <xmlPr mapId="1" xpath="/TFI-IZD-POD/ISD-GFI-IZD-POD_1000375/P1082594" xmlDataType="decimal"/>
    </xmlCellPr>
  </singleXmlCell>
  <singleXmlCell id="585" r="H94" connectionId="0">
    <xmlCellPr id="1" uniqueName="P1076391">
      <xmlPr mapId="1" xpath="/TFI-IZD-POD/ISD-GFI-IZD-POD_1000375/P1076391" xmlDataType="decimal"/>
    </xmlCellPr>
  </singleXmlCell>
  <singleXmlCell id="586" r="I94" connectionId="0">
    <xmlCellPr id="1" uniqueName="P1082595">
      <xmlPr mapId="1" xpath="/TFI-IZD-POD/ISD-GFI-IZD-POD_1000375/P1082595" xmlDataType="decimal"/>
    </xmlCellPr>
  </singleXmlCell>
  <singleXmlCell id="587" r="J94" connectionId="0">
    <xmlCellPr id="1" uniqueName="P1076392">
      <xmlPr mapId="1" xpath="/TFI-IZD-POD/ISD-GFI-IZD-POD_1000375/P1076392" xmlDataType="decimal"/>
    </xmlCellPr>
  </singleXmlCell>
  <singleXmlCell id="588" r="K94" connectionId="0">
    <xmlCellPr id="1" uniqueName="P1082596">
      <xmlPr mapId="1" xpath="/TFI-IZD-POD/ISD-GFI-IZD-POD_1000375/P1082596" xmlDataType="decimal"/>
    </xmlCellPr>
  </singleXmlCell>
  <singleXmlCell id="589" r="H95" connectionId="0">
    <xmlCellPr id="1" uniqueName="P1076393">
      <xmlPr mapId="1" xpath="/TFI-IZD-POD/ISD-GFI-IZD-POD_1000375/P1076393" xmlDataType="decimal"/>
    </xmlCellPr>
  </singleXmlCell>
  <singleXmlCell id="590" r="I95" connectionId="0">
    <xmlCellPr id="1" uniqueName="P1082597">
      <xmlPr mapId="1" xpath="/TFI-IZD-POD/ISD-GFI-IZD-POD_1000375/P1082597" xmlDataType="decimal"/>
    </xmlCellPr>
  </singleXmlCell>
  <singleXmlCell id="591" r="J95" connectionId="0">
    <xmlCellPr id="1" uniqueName="P1076394">
      <xmlPr mapId="1" xpath="/TFI-IZD-POD/ISD-GFI-IZD-POD_1000375/P1076394" xmlDataType="decimal"/>
    </xmlCellPr>
  </singleXmlCell>
  <singleXmlCell id="592" r="K95" connectionId="0">
    <xmlCellPr id="1" uniqueName="P1082598">
      <xmlPr mapId="1" xpath="/TFI-IZD-POD/ISD-GFI-IZD-POD_1000375/P1082598" xmlDataType="decimal"/>
    </xmlCellPr>
  </singleXmlCell>
  <singleXmlCell id="593" r="H96" connectionId="0">
    <xmlCellPr id="1" uniqueName="P1076395">
      <xmlPr mapId="1" xpath="/TFI-IZD-POD/ISD-GFI-IZD-POD_1000375/P1076395" xmlDataType="decimal"/>
    </xmlCellPr>
  </singleXmlCell>
  <singleXmlCell id="594" r="I96" connectionId="0">
    <xmlCellPr id="1" uniqueName="P1082599">
      <xmlPr mapId="1" xpath="/TFI-IZD-POD/ISD-GFI-IZD-POD_1000375/P1082599" xmlDataType="decimal"/>
    </xmlCellPr>
  </singleXmlCell>
  <singleXmlCell id="595" r="J96" connectionId="0">
    <xmlCellPr id="1" uniqueName="P1076396">
      <xmlPr mapId="1" xpath="/TFI-IZD-POD/ISD-GFI-IZD-POD_1000375/P1076396" xmlDataType="decimal"/>
    </xmlCellPr>
  </singleXmlCell>
  <singleXmlCell id="596" r="K96" connectionId="0">
    <xmlCellPr id="1" uniqueName="P1082600">
      <xmlPr mapId="1" xpath="/TFI-IZD-POD/ISD-GFI-IZD-POD_1000375/P1082600" xmlDataType="decimal"/>
    </xmlCellPr>
  </singleXmlCell>
  <singleXmlCell id="597" r="H97" connectionId="0">
    <xmlCellPr id="1" uniqueName="P1076397">
      <xmlPr mapId="1" xpath="/TFI-IZD-POD/ISD-GFI-IZD-POD_1000375/P1076397" xmlDataType="decimal"/>
    </xmlCellPr>
  </singleXmlCell>
  <singleXmlCell id="598" r="I97" connectionId="0">
    <xmlCellPr id="1" uniqueName="P1082601">
      <xmlPr mapId="1" xpath="/TFI-IZD-POD/ISD-GFI-IZD-POD_1000375/P1082601" xmlDataType="decimal"/>
    </xmlCellPr>
  </singleXmlCell>
  <singleXmlCell id="599" r="J97" connectionId="0">
    <xmlCellPr id="1" uniqueName="P1076398">
      <xmlPr mapId="1" xpath="/TFI-IZD-POD/ISD-GFI-IZD-POD_1000375/P1076398" xmlDataType="decimal"/>
    </xmlCellPr>
  </singleXmlCell>
  <singleXmlCell id="600" r="K97" connectionId="0">
    <xmlCellPr id="1" uniqueName="P1082602">
      <xmlPr mapId="1" xpath="/TFI-IZD-POD/ISD-GFI-IZD-POD_1000375/P1082602" xmlDataType="decimal"/>
    </xmlCellPr>
  </singleXmlCell>
  <singleXmlCell id="601" r="H98" connectionId="0">
    <xmlCellPr id="1" uniqueName="P1076399">
      <xmlPr mapId="1" xpath="/TFI-IZD-POD/ISD-GFI-IZD-POD_1000375/P1076399" xmlDataType="decimal"/>
    </xmlCellPr>
  </singleXmlCell>
  <singleXmlCell id="602" r="I98" connectionId="0">
    <xmlCellPr id="1" uniqueName="P1082603">
      <xmlPr mapId="1" xpath="/TFI-IZD-POD/ISD-GFI-IZD-POD_1000375/P1082603" xmlDataType="decimal"/>
    </xmlCellPr>
  </singleXmlCell>
  <singleXmlCell id="603" r="J98" connectionId="0">
    <xmlCellPr id="1" uniqueName="P1076400">
      <xmlPr mapId="1" xpath="/TFI-IZD-POD/ISD-GFI-IZD-POD_1000375/P1076400" xmlDataType="decimal"/>
    </xmlCellPr>
  </singleXmlCell>
  <singleXmlCell id="604" r="K98" connectionId="0">
    <xmlCellPr id="1" uniqueName="P1082604">
      <xmlPr mapId="1" xpath="/TFI-IZD-POD/ISD-GFI-IZD-POD_1000375/P1082604" xmlDataType="decimal"/>
    </xmlCellPr>
  </singleXmlCell>
  <singleXmlCell id="605" r="H99" connectionId="0">
    <xmlCellPr id="1" uniqueName="P1076401">
      <xmlPr mapId="1" xpath="/TFI-IZD-POD/ISD-GFI-IZD-POD_1000375/P1076401" xmlDataType="decimal"/>
    </xmlCellPr>
  </singleXmlCell>
  <singleXmlCell id="606" r="I99" connectionId="0">
    <xmlCellPr id="1" uniqueName="P1082605">
      <xmlPr mapId="1" xpath="/TFI-IZD-POD/ISD-GFI-IZD-POD_1000375/P1082605" xmlDataType="decimal"/>
    </xmlCellPr>
  </singleXmlCell>
  <singleXmlCell id="607" r="J99" connectionId="0">
    <xmlCellPr id="1" uniqueName="P1076402">
      <xmlPr mapId="1" xpath="/TFI-IZD-POD/ISD-GFI-IZD-POD_1000375/P1076402" xmlDataType="decimal"/>
    </xmlCellPr>
  </singleXmlCell>
  <singleXmlCell id="608" r="K99" connectionId="0">
    <xmlCellPr id="1" uniqueName="P1082606">
      <xmlPr mapId="1" xpath="/TFI-IZD-POD/ISD-GFI-IZD-POD_1000375/P1082606" xmlDataType="decimal"/>
    </xmlCellPr>
  </singleXmlCell>
  <singleXmlCell id="609" r="H100" connectionId="0">
    <xmlCellPr id="1" uniqueName="P1076403">
      <xmlPr mapId="1" xpath="/TFI-IZD-POD/ISD-GFI-IZD-POD_1000375/P1076403" xmlDataType="decimal"/>
    </xmlCellPr>
  </singleXmlCell>
  <singleXmlCell id="610" r="I100" connectionId="0">
    <xmlCellPr id="1" uniqueName="P1082607">
      <xmlPr mapId="1" xpath="/TFI-IZD-POD/ISD-GFI-IZD-POD_1000375/P1082607" xmlDataType="decimal"/>
    </xmlCellPr>
  </singleXmlCell>
  <singleXmlCell id="611" r="J100" connectionId="0">
    <xmlCellPr id="1" uniqueName="P1076404">
      <xmlPr mapId="1" xpath="/TFI-IZD-POD/ISD-GFI-IZD-POD_1000375/P1076404" xmlDataType="decimal"/>
    </xmlCellPr>
  </singleXmlCell>
  <singleXmlCell id="612" r="K100" connectionId="0">
    <xmlCellPr id="1" uniqueName="P1082608">
      <xmlPr mapId="1" xpath="/TFI-IZD-POD/ISD-GFI-IZD-POD_1000375/P1082608" xmlDataType="decimal"/>
    </xmlCellPr>
  </singleXmlCell>
  <singleXmlCell id="613" r="H101" connectionId="0">
    <xmlCellPr id="1" uniqueName="P1076405">
      <xmlPr mapId="1" xpath="/TFI-IZD-POD/ISD-GFI-IZD-POD_1000375/P1076405" xmlDataType="decimal"/>
    </xmlCellPr>
  </singleXmlCell>
  <singleXmlCell id="614" r="I101" connectionId="0">
    <xmlCellPr id="1" uniqueName="P1082609">
      <xmlPr mapId="1" xpath="/TFI-IZD-POD/ISD-GFI-IZD-POD_1000375/P1082609" xmlDataType="decimal"/>
    </xmlCellPr>
  </singleXmlCell>
  <singleXmlCell id="615" r="J101" connectionId="0">
    <xmlCellPr id="1" uniqueName="P1076406">
      <xmlPr mapId="1" xpath="/TFI-IZD-POD/ISD-GFI-IZD-POD_1000375/P1076406" xmlDataType="decimal"/>
    </xmlCellPr>
  </singleXmlCell>
  <singleXmlCell id="616" r="K101" connectionId="0">
    <xmlCellPr id="1" uniqueName="P1082610">
      <xmlPr mapId="1" xpath="/TFI-IZD-POD/ISD-GFI-IZD-POD_1000375/P1082610" xmlDataType="decimal"/>
    </xmlCellPr>
  </singleXmlCell>
  <singleXmlCell id="617" r="H103" connectionId="0">
    <xmlCellPr id="1" uniqueName="P1076407">
      <xmlPr mapId="1" xpath="/TFI-IZD-POD/ISD-GFI-IZD-POD_1000375/P1076407" xmlDataType="decimal"/>
    </xmlCellPr>
  </singleXmlCell>
  <singleXmlCell id="618" r="I103" connectionId="0">
    <xmlCellPr id="1" uniqueName="P1082611">
      <xmlPr mapId="1" xpath="/TFI-IZD-POD/ISD-GFI-IZD-POD_1000375/P1082611" xmlDataType="decimal"/>
    </xmlCellPr>
  </singleXmlCell>
  <singleXmlCell id="619" r="J103" connectionId="0">
    <xmlCellPr id="1" uniqueName="P1076408">
      <xmlPr mapId="1" xpath="/TFI-IZD-POD/ISD-GFI-IZD-POD_1000375/P1076408" xmlDataType="decimal"/>
    </xmlCellPr>
  </singleXmlCell>
  <singleXmlCell id="620" r="K103" connectionId="0">
    <xmlCellPr id="1" uniqueName="P1082612">
      <xmlPr mapId="1" xpath="/TFI-IZD-POD/ISD-GFI-IZD-POD_1000375/P1082612" xmlDataType="decimal"/>
    </xmlCellPr>
  </singleXmlCell>
  <singleXmlCell id="621" r="H104" connectionId="0">
    <xmlCellPr id="1" uniqueName="P1076409">
      <xmlPr mapId="1" xpath="/TFI-IZD-POD/ISD-GFI-IZD-POD_1000375/P1076409" xmlDataType="decimal"/>
    </xmlCellPr>
  </singleXmlCell>
  <singleXmlCell id="622" r="I104" connectionId="0">
    <xmlCellPr id="1" uniqueName="P1082613">
      <xmlPr mapId="1" xpath="/TFI-IZD-POD/ISD-GFI-IZD-POD_1000375/P1082613" xmlDataType="decimal"/>
    </xmlCellPr>
  </singleXmlCell>
  <singleXmlCell id="623" r="J104" connectionId="0">
    <xmlCellPr id="1" uniqueName="P1076410">
      <xmlPr mapId="1" xpath="/TFI-IZD-POD/ISD-GFI-IZD-POD_1000375/P1076410" xmlDataType="decimal"/>
    </xmlCellPr>
  </singleXmlCell>
  <singleXmlCell id="624" r="K104" connectionId="0">
    <xmlCellPr id="1" uniqueName="P1082614">
      <xmlPr mapId="1" xpath="/TFI-IZD-POD/ISD-GFI-IZD-POD_1000375/P1082614" xmlDataType="decimal"/>
    </xmlCellPr>
  </singleXmlCell>
  <singleXmlCell id="625" r="H105" connectionId="0">
    <xmlCellPr id="1" uniqueName="P1076411">
      <xmlPr mapId="1" xpath="/TFI-IZD-POD/ISD-GFI-IZD-POD_1000375/P1076411" xmlDataType="decimal"/>
    </xmlCellPr>
  </singleXmlCell>
  <singleXmlCell id="626" r="I105" connectionId="0">
    <xmlCellPr id="1" uniqueName="P1082615">
      <xmlPr mapId="1" xpath="/TFI-IZD-POD/ISD-GFI-IZD-POD_1000375/P1082615" xmlDataType="decimal"/>
    </xmlCellPr>
  </singleXmlCell>
  <singleXmlCell id="627" r="J105" connectionId="0">
    <xmlCellPr id="1" uniqueName="P1076412">
      <xmlPr mapId="1" xpath="/TFI-IZD-POD/ISD-GFI-IZD-POD_1000375/P1076412" xmlDataType="decimal"/>
    </xmlCellPr>
  </singleXmlCell>
  <singleXmlCell id="628" r="K105" connectionId="0">
    <xmlCellPr id="1" uniqueName="P1082616">
      <xmlPr mapId="1" xpath="/TFI-IZD-POD/ISD-GFI-IZD-POD_1000375/P1082616" xmlDataType="decimal"/>
    </xmlCellPr>
  </singleXmlCell>
</singleXmlCells>
</file>

<file path=xl/tables/tableSingleCells4.xml><?xml version="1.0" encoding="utf-8"?>
<singleXmlCells xmlns="http://schemas.openxmlformats.org/spreadsheetml/2006/main">
  <singleXmlCell id="629" r="H8" connectionId="0">
    <xmlCellPr id="1" uniqueName="P1076413">
      <xmlPr mapId="1" xpath="/TFI-IZD-POD/NTI-GFI-IZD-POD_1000376/P1076413" xmlDataType="decimal"/>
    </xmlCellPr>
  </singleXmlCell>
  <singleXmlCell id="630" r="I8" connectionId="0">
    <xmlCellPr id="1" uniqueName="P1076414">
      <xmlPr mapId="1" xpath="/TFI-IZD-POD/NTI-GFI-IZD-POD_1000376/P1076414" xmlDataType="decimal"/>
    </xmlCellPr>
  </singleXmlCell>
  <singleXmlCell id="633" r="H9" connectionId="0">
    <xmlCellPr id="1" uniqueName="P1076415">
      <xmlPr mapId="1" xpath="/TFI-IZD-POD/NTI-GFI-IZD-POD_1000376/P1076415" xmlDataType="decimal"/>
    </xmlCellPr>
  </singleXmlCell>
  <singleXmlCell id="634" r="I9" connectionId="0">
    <xmlCellPr id="1" uniqueName="P1076416">
      <xmlPr mapId="1" xpath="/TFI-IZD-POD/NTI-GFI-IZD-POD_1000376/P1076416" xmlDataType="decimal"/>
    </xmlCellPr>
  </singleXmlCell>
  <singleXmlCell id="635" r="H10" connectionId="0">
    <xmlCellPr id="1" uniqueName="P1076417">
      <xmlPr mapId="1" xpath="/TFI-IZD-POD/NTI-GFI-IZD-POD_1000376/P1076417" xmlDataType="decimal"/>
    </xmlCellPr>
  </singleXmlCell>
  <singleXmlCell id="636" r="I10" connectionId="0">
    <xmlCellPr id="1" uniqueName="P1076418">
      <xmlPr mapId="1" xpath="/TFI-IZD-POD/NTI-GFI-IZD-POD_1000376/P1076418" xmlDataType="decimal"/>
    </xmlCellPr>
  </singleXmlCell>
  <singleXmlCell id="637" r="H11" connectionId="0">
    <xmlCellPr id="1" uniqueName="P1076419">
      <xmlPr mapId="1" xpath="/TFI-IZD-POD/NTI-GFI-IZD-POD_1000376/P1076419" xmlDataType="decimal"/>
    </xmlCellPr>
  </singleXmlCell>
  <singleXmlCell id="638" r="I11" connectionId="0">
    <xmlCellPr id="1" uniqueName="P1076420">
      <xmlPr mapId="1" xpath="/TFI-IZD-POD/NTI-GFI-IZD-POD_1000376/P1076420" xmlDataType="decimal"/>
    </xmlCellPr>
  </singleXmlCell>
  <singleXmlCell id="639" r="H12" connectionId="0">
    <xmlCellPr id="1" uniqueName="P1076421">
      <xmlPr mapId="1" xpath="/TFI-IZD-POD/NTI-GFI-IZD-POD_1000376/P1076421" xmlDataType="decimal"/>
    </xmlCellPr>
  </singleXmlCell>
  <singleXmlCell id="640" r="I12" connectionId="0">
    <xmlCellPr id="1" uniqueName="P1076422">
      <xmlPr mapId="1" xpath="/TFI-IZD-POD/NTI-GFI-IZD-POD_1000376/P1076422" xmlDataType="decimal"/>
    </xmlCellPr>
  </singleXmlCell>
  <singleXmlCell id="641" r="H13" connectionId="0">
    <xmlCellPr id="1" uniqueName="P1076423">
      <xmlPr mapId="1" xpath="/TFI-IZD-POD/NTI-GFI-IZD-POD_1000376/P1076423" xmlDataType="decimal"/>
    </xmlCellPr>
  </singleXmlCell>
  <singleXmlCell id="642" r="I13" connectionId="0">
    <xmlCellPr id="1" uniqueName="P1076424">
      <xmlPr mapId="1" xpath="/TFI-IZD-POD/NTI-GFI-IZD-POD_1000376/P1076424" xmlDataType="decimal"/>
    </xmlCellPr>
  </singleXmlCell>
  <singleXmlCell id="643" r="H14" connectionId="0">
    <xmlCellPr id="1" uniqueName="P1076425">
      <xmlPr mapId="1" xpath="/TFI-IZD-POD/NTI-GFI-IZD-POD_1000376/P1076425" xmlDataType="decimal"/>
    </xmlCellPr>
  </singleXmlCell>
  <singleXmlCell id="644" r="I14" connectionId="0">
    <xmlCellPr id="1" uniqueName="P1076426">
      <xmlPr mapId="1" xpath="/TFI-IZD-POD/NTI-GFI-IZD-POD_1000376/P1076426" xmlDataType="decimal"/>
    </xmlCellPr>
  </singleXmlCell>
  <singleXmlCell id="645" r="H15" connectionId="0">
    <xmlCellPr id="1" uniqueName="P1076427">
      <xmlPr mapId="1" xpath="/TFI-IZD-POD/NTI-GFI-IZD-POD_1000376/P1076427" xmlDataType="decimal"/>
    </xmlCellPr>
  </singleXmlCell>
  <singleXmlCell id="646" r="I15" connectionId="0">
    <xmlCellPr id="1" uniqueName="P1076428">
      <xmlPr mapId="1" xpath="/TFI-IZD-POD/NTI-GFI-IZD-POD_1000376/P1076428" xmlDataType="decimal"/>
    </xmlCellPr>
  </singleXmlCell>
  <singleXmlCell id="647" r="H16" connectionId="0">
    <xmlCellPr id="1" uniqueName="P1076429">
      <xmlPr mapId="1" xpath="/TFI-IZD-POD/NTI-GFI-IZD-POD_1000376/P1076429" xmlDataType="decimal"/>
    </xmlCellPr>
  </singleXmlCell>
  <singleXmlCell id="648" r="I16" connectionId="0">
    <xmlCellPr id="1" uniqueName="P1076430">
      <xmlPr mapId="1" xpath="/TFI-IZD-POD/NTI-GFI-IZD-POD_1000376/P1076430" xmlDataType="decimal"/>
    </xmlCellPr>
  </singleXmlCell>
  <singleXmlCell id="649" r="H17" connectionId="0">
    <xmlCellPr id="1" uniqueName="P1076431">
      <xmlPr mapId="1" xpath="/TFI-IZD-POD/NTI-GFI-IZD-POD_1000376/P1076431" xmlDataType="decimal"/>
    </xmlCellPr>
  </singleXmlCell>
  <singleXmlCell id="650" r="I17" connectionId="0">
    <xmlCellPr id="1" uniqueName="P1076432">
      <xmlPr mapId="1" xpath="/TFI-IZD-POD/NTI-GFI-IZD-POD_1000376/P1076432" xmlDataType="decimal"/>
    </xmlCellPr>
  </singleXmlCell>
  <singleXmlCell id="651" r="H18" connectionId="0">
    <xmlCellPr id="1" uniqueName="P1076433">
      <xmlPr mapId="1" xpath="/TFI-IZD-POD/NTI-GFI-IZD-POD_1000376/P1076433" xmlDataType="decimal"/>
    </xmlCellPr>
  </singleXmlCell>
  <singleXmlCell id="652" r="I18" connectionId="0">
    <xmlCellPr id="1" uniqueName="P1076434">
      <xmlPr mapId="1" xpath="/TFI-IZD-POD/NTI-GFI-IZD-POD_1000376/P1076434" xmlDataType="decimal"/>
    </xmlCellPr>
  </singleXmlCell>
  <singleXmlCell id="653" r="H19" connectionId="0">
    <xmlCellPr id="1" uniqueName="P1076435">
      <xmlPr mapId="1" xpath="/TFI-IZD-POD/NTI-GFI-IZD-POD_1000376/P1076435" xmlDataType="decimal"/>
    </xmlCellPr>
  </singleXmlCell>
  <singleXmlCell id="654" r="I19" connectionId="0">
    <xmlCellPr id="1" uniqueName="P1076436">
      <xmlPr mapId="1" xpath="/TFI-IZD-POD/NTI-GFI-IZD-POD_1000376/P1076436" xmlDataType="decimal"/>
    </xmlCellPr>
  </singleXmlCell>
  <singleXmlCell id="655" r="H20" connectionId="0">
    <xmlCellPr id="1" uniqueName="P1076437">
      <xmlPr mapId="1" xpath="/TFI-IZD-POD/NTI-GFI-IZD-POD_1000376/P1076437" xmlDataType="decimal"/>
    </xmlCellPr>
  </singleXmlCell>
  <singleXmlCell id="656" r="I20" connectionId="0">
    <xmlCellPr id="1" uniqueName="P1076438">
      <xmlPr mapId="1" xpath="/TFI-IZD-POD/NTI-GFI-IZD-POD_1000376/P1076438" xmlDataType="decimal"/>
    </xmlCellPr>
  </singleXmlCell>
  <singleXmlCell id="657" r="H21" connectionId="0">
    <xmlCellPr id="1" uniqueName="P1076439">
      <xmlPr mapId="1" xpath="/TFI-IZD-POD/NTI-GFI-IZD-POD_1000376/P1076439" xmlDataType="decimal"/>
    </xmlCellPr>
  </singleXmlCell>
  <singleXmlCell id="658" r="I21" connectionId="0">
    <xmlCellPr id="1" uniqueName="P1076440">
      <xmlPr mapId="1" xpath="/TFI-IZD-POD/NTI-GFI-IZD-POD_1000376/P1076440" xmlDataType="decimal"/>
    </xmlCellPr>
  </singleXmlCell>
  <singleXmlCell id="659" r="H22" connectionId="0">
    <xmlCellPr id="1" uniqueName="P1076441">
      <xmlPr mapId="1" xpath="/TFI-IZD-POD/NTI-GFI-IZD-POD_1000376/P1076441" xmlDataType="decimal"/>
    </xmlCellPr>
  </singleXmlCell>
  <singleXmlCell id="660" r="I22" connectionId="0">
    <xmlCellPr id="1" uniqueName="P1076442">
      <xmlPr mapId="1" xpath="/TFI-IZD-POD/NTI-GFI-IZD-POD_1000376/P1076442" xmlDataType="decimal"/>
    </xmlCellPr>
  </singleXmlCell>
  <singleXmlCell id="661" r="H23" connectionId="0">
    <xmlCellPr id="1" uniqueName="P1076443">
      <xmlPr mapId="1" xpath="/TFI-IZD-POD/NTI-GFI-IZD-POD_1000376/P1076443" xmlDataType="decimal"/>
    </xmlCellPr>
  </singleXmlCell>
  <singleXmlCell id="662" r="I23" connectionId="0">
    <xmlCellPr id="1" uniqueName="P1076444">
      <xmlPr mapId="1" xpath="/TFI-IZD-POD/NTI-GFI-IZD-POD_1000376/P1076444" xmlDataType="decimal"/>
    </xmlCellPr>
  </singleXmlCell>
  <singleXmlCell id="663" r="H24" connectionId="0">
    <xmlCellPr id="1" uniqueName="P1076445">
      <xmlPr mapId="1" xpath="/TFI-IZD-POD/NTI-GFI-IZD-POD_1000376/P1076445" xmlDataType="decimal"/>
    </xmlCellPr>
  </singleXmlCell>
  <singleXmlCell id="664" r="I24" connectionId="0">
    <xmlCellPr id="1" uniqueName="P1076446">
      <xmlPr mapId="1" xpath="/TFI-IZD-POD/NTI-GFI-IZD-POD_1000376/P1076446" xmlDataType="decimal"/>
    </xmlCellPr>
  </singleXmlCell>
  <singleXmlCell id="665" r="H25" connectionId="0">
    <xmlCellPr id="1" uniqueName="P1076447">
      <xmlPr mapId="1" xpath="/TFI-IZD-POD/NTI-GFI-IZD-POD_1000376/P1076447" xmlDataType="decimal"/>
    </xmlCellPr>
  </singleXmlCell>
  <singleXmlCell id="666" r="I25" connectionId="0">
    <xmlCellPr id="1" uniqueName="P1076448">
      <xmlPr mapId="1" xpath="/TFI-IZD-POD/NTI-GFI-IZD-POD_1000376/P1076448" xmlDataType="decimal"/>
    </xmlCellPr>
  </singleXmlCell>
  <singleXmlCell id="667" r="H26" connectionId="0">
    <xmlCellPr id="1" uniqueName="P1076449">
      <xmlPr mapId="1" xpath="/TFI-IZD-POD/NTI-GFI-IZD-POD_1000376/P1076449" xmlDataType="decimal"/>
    </xmlCellPr>
  </singleXmlCell>
  <singleXmlCell id="668" r="I26" connectionId="0">
    <xmlCellPr id="1" uniqueName="P1076450">
      <xmlPr mapId="1" xpath="/TFI-IZD-POD/NTI-GFI-IZD-POD_1000376/P1076450" xmlDataType="decimal"/>
    </xmlCellPr>
  </singleXmlCell>
  <singleXmlCell id="669" r="H27" connectionId="0">
    <xmlCellPr id="1" uniqueName="P1076451">
      <xmlPr mapId="1" xpath="/TFI-IZD-POD/NTI-GFI-IZD-POD_1000376/P1076451" xmlDataType="decimal"/>
    </xmlCellPr>
  </singleXmlCell>
  <singleXmlCell id="670" r="I27" connectionId="0">
    <xmlCellPr id="1" uniqueName="P1076452">
      <xmlPr mapId="1" xpath="/TFI-IZD-POD/NTI-GFI-IZD-POD_1000376/P1076452" xmlDataType="decimal"/>
    </xmlCellPr>
  </singleXmlCell>
  <singleXmlCell id="671" r="H29" connectionId="0">
    <xmlCellPr id="1" uniqueName="P1076453">
      <xmlPr mapId="1" xpath="/TFI-IZD-POD/NTI-GFI-IZD-POD_1000376/P1076453" xmlDataType="decimal"/>
    </xmlCellPr>
  </singleXmlCell>
  <singleXmlCell id="672" r="I29" connectionId="0">
    <xmlCellPr id="1" uniqueName="P1076454">
      <xmlPr mapId="1" xpath="/TFI-IZD-POD/NTI-GFI-IZD-POD_1000376/P1076454" xmlDataType="decimal"/>
    </xmlCellPr>
  </singleXmlCell>
  <singleXmlCell id="673" r="H30" connectionId="0">
    <xmlCellPr id="1" uniqueName="P1076455">
      <xmlPr mapId="1" xpath="/TFI-IZD-POD/NTI-GFI-IZD-POD_1000376/P1076455" xmlDataType="decimal"/>
    </xmlCellPr>
  </singleXmlCell>
  <singleXmlCell id="674" r="I30" connectionId="0">
    <xmlCellPr id="1" uniqueName="P1076456">
      <xmlPr mapId="1" xpath="/TFI-IZD-POD/NTI-GFI-IZD-POD_1000376/P1076456" xmlDataType="decimal"/>
    </xmlCellPr>
  </singleXmlCell>
  <singleXmlCell id="675" r="H31" connectionId="0">
    <xmlCellPr id="1" uniqueName="P1076457">
      <xmlPr mapId="1" xpath="/TFI-IZD-POD/NTI-GFI-IZD-POD_1000376/P1076457" xmlDataType="decimal"/>
    </xmlCellPr>
  </singleXmlCell>
  <singleXmlCell id="676" r="I31" connectionId="0">
    <xmlCellPr id="1" uniqueName="P1076458">
      <xmlPr mapId="1" xpath="/TFI-IZD-POD/NTI-GFI-IZD-POD_1000376/P1076458" xmlDataType="decimal"/>
    </xmlCellPr>
  </singleXmlCell>
  <singleXmlCell id="677" r="H32" connectionId="0">
    <xmlCellPr id="1" uniqueName="P1076459">
      <xmlPr mapId="1" xpath="/TFI-IZD-POD/NTI-GFI-IZD-POD_1000376/P1076459" xmlDataType="decimal"/>
    </xmlCellPr>
  </singleXmlCell>
  <singleXmlCell id="678" r="I32" connectionId="0">
    <xmlCellPr id="1" uniqueName="P1076460">
      <xmlPr mapId="1" xpath="/TFI-IZD-POD/NTI-GFI-IZD-POD_1000376/P1076460" xmlDataType="decimal"/>
    </xmlCellPr>
  </singleXmlCell>
  <singleXmlCell id="679" r="H33" connectionId="0">
    <xmlCellPr id="1" uniqueName="P1076461">
      <xmlPr mapId="1" xpath="/TFI-IZD-POD/NTI-GFI-IZD-POD_1000376/P1076461" xmlDataType="decimal"/>
    </xmlCellPr>
  </singleXmlCell>
  <singleXmlCell id="680" r="I33" connectionId="0">
    <xmlCellPr id="1" uniqueName="P1076462">
      <xmlPr mapId="1" xpath="/TFI-IZD-POD/NTI-GFI-IZD-POD_1000376/P1076462" xmlDataType="decimal"/>
    </xmlCellPr>
  </singleXmlCell>
  <singleXmlCell id="681" r="H34" connectionId="0">
    <xmlCellPr id="1" uniqueName="P1076463">
      <xmlPr mapId="1" xpath="/TFI-IZD-POD/NTI-GFI-IZD-POD_1000376/P1076463" xmlDataType="decimal"/>
    </xmlCellPr>
  </singleXmlCell>
  <singleXmlCell id="682" r="I34" connectionId="0">
    <xmlCellPr id="1" uniqueName="P1076464">
      <xmlPr mapId="1" xpath="/TFI-IZD-POD/NTI-GFI-IZD-POD_1000376/P1076464" xmlDataType="decimal"/>
    </xmlCellPr>
  </singleXmlCell>
  <singleXmlCell id="683" r="H35" connectionId="0">
    <xmlCellPr id="1" uniqueName="P1076465">
      <xmlPr mapId="1" xpath="/TFI-IZD-POD/NTI-GFI-IZD-POD_1000376/P1076465" xmlDataType="decimal"/>
    </xmlCellPr>
  </singleXmlCell>
  <singleXmlCell id="684" r="I35" connectionId="0">
    <xmlCellPr id="1" uniqueName="P1076466">
      <xmlPr mapId="1" xpath="/TFI-IZD-POD/NTI-GFI-IZD-POD_1000376/P1076466" xmlDataType="decimal"/>
    </xmlCellPr>
  </singleXmlCell>
  <singleXmlCell id="685" r="H36" connectionId="0">
    <xmlCellPr id="1" uniqueName="P1076467">
      <xmlPr mapId="1" xpath="/TFI-IZD-POD/NTI-GFI-IZD-POD_1000376/P1076467" xmlDataType="decimal"/>
    </xmlCellPr>
  </singleXmlCell>
  <singleXmlCell id="686" r="I36" connectionId="0">
    <xmlCellPr id="1" uniqueName="P1076468">
      <xmlPr mapId="1" xpath="/TFI-IZD-POD/NTI-GFI-IZD-POD_1000376/P1076468" xmlDataType="decimal"/>
    </xmlCellPr>
  </singleXmlCell>
  <singleXmlCell id="687" r="H37" connectionId="0">
    <xmlCellPr id="1" uniqueName="P1076469">
      <xmlPr mapId="1" xpath="/TFI-IZD-POD/NTI-GFI-IZD-POD_1000376/P1076469" xmlDataType="decimal"/>
    </xmlCellPr>
  </singleXmlCell>
  <singleXmlCell id="688" r="I37" connectionId="0">
    <xmlCellPr id="1" uniqueName="P1076470">
      <xmlPr mapId="1" xpath="/TFI-IZD-POD/NTI-GFI-IZD-POD_1000376/P1076470" xmlDataType="decimal"/>
    </xmlCellPr>
  </singleXmlCell>
  <singleXmlCell id="689" r="H38" connectionId="0">
    <xmlCellPr id="1" uniqueName="P1076471">
      <xmlPr mapId="1" xpath="/TFI-IZD-POD/NTI-GFI-IZD-POD_1000376/P1076471" xmlDataType="decimal"/>
    </xmlCellPr>
  </singleXmlCell>
  <singleXmlCell id="690" r="I38" connectionId="0">
    <xmlCellPr id="1" uniqueName="P1076472">
      <xmlPr mapId="1" xpath="/TFI-IZD-POD/NTI-GFI-IZD-POD_1000376/P1076472" xmlDataType="decimal"/>
    </xmlCellPr>
  </singleXmlCell>
  <singleXmlCell id="691" r="H39" connectionId="0">
    <xmlCellPr id="1" uniqueName="P1076473">
      <xmlPr mapId="1" xpath="/TFI-IZD-POD/NTI-GFI-IZD-POD_1000376/P1076473" xmlDataType="decimal"/>
    </xmlCellPr>
  </singleXmlCell>
  <singleXmlCell id="692" r="I39" connectionId="0">
    <xmlCellPr id="1" uniqueName="P1076474">
      <xmlPr mapId="1" xpath="/TFI-IZD-POD/NTI-GFI-IZD-POD_1000376/P1076474" xmlDataType="decimal"/>
    </xmlCellPr>
  </singleXmlCell>
  <singleXmlCell id="693" r="H40" connectionId="0">
    <xmlCellPr id="1" uniqueName="P1076475">
      <xmlPr mapId="1" xpath="/TFI-IZD-POD/NTI-GFI-IZD-POD_1000376/P1076475" xmlDataType="decimal"/>
    </xmlCellPr>
  </singleXmlCell>
  <singleXmlCell id="694" r="I40" connectionId="0">
    <xmlCellPr id="1" uniqueName="P1076476">
      <xmlPr mapId="1" xpath="/TFI-IZD-POD/NTI-GFI-IZD-POD_1000376/P1076476" xmlDataType="decimal"/>
    </xmlCellPr>
  </singleXmlCell>
  <singleXmlCell id="695" r="H41" connectionId="0">
    <xmlCellPr id="1" uniqueName="P1076477">
      <xmlPr mapId="1" xpath="/TFI-IZD-POD/NTI-GFI-IZD-POD_1000376/P1076477" xmlDataType="decimal"/>
    </xmlCellPr>
  </singleXmlCell>
  <singleXmlCell id="696" r="I41" connectionId="0">
    <xmlCellPr id="1" uniqueName="P1076478">
      <xmlPr mapId="1" xpath="/TFI-IZD-POD/NTI-GFI-IZD-POD_1000376/P1076478" xmlDataType="decimal"/>
    </xmlCellPr>
  </singleXmlCell>
  <singleXmlCell id="697" r="H42" connectionId="0">
    <xmlCellPr id="1" uniqueName="P1076479">
      <xmlPr mapId="1" xpath="/TFI-IZD-POD/NTI-GFI-IZD-POD_1000376/P1076479" xmlDataType="decimal"/>
    </xmlCellPr>
  </singleXmlCell>
  <singleXmlCell id="698" r="I42" connectionId="0">
    <xmlCellPr id="1" uniqueName="P1076480">
      <xmlPr mapId="1" xpath="/TFI-IZD-POD/NTI-GFI-IZD-POD_1000376/P1076480" xmlDataType="decimal"/>
    </xmlCellPr>
  </singleXmlCell>
  <singleXmlCell id="699" r="H44" connectionId="0">
    <xmlCellPr id="1" uniqueName="P1076481">
      <xmlPr mapId="1" xpath="/TFI-IZD-POD/NTI-GFI-IZD-POD_1000376/P1076481" xmlDataType="decimal"/>
    </xmlCellPr>
  </singleXmlCell>
  <singleXmlCell id="700" r="I44" connectionId="0">
    <xmlCellPr id="1" uniqueName="P1076482">
      <xmlPr mapId="1" xpath="/TFI-IZD-POD/NTI-GFI-IZD-POD_1000376/P1076482" xmlDataType="decimal"/>
    </xmlCellPr>
  </singleXmlCell>
  <singleXmlCell id="701" r="H45" connectionId="0">
    <xmlCellPr id="1" uniqueName="P1076483">
      <xmlPr mapId="1" xpath="/TFI-IZD-POD/NTI-GFI-IZD-POD_1000376/P1076483" xmlDataType="decimal"/>
    </xmlCellPr>
  </singleXmlCell>
  <singleXmlCell id="702" r="I45" connectionId="0">
    <xmlCellPr id="1" uniqueName="P1076484">
      <xmlPr mapId="1" xpath="/TFI-IZD-POD/NTI-GFI-IZD-POD_1000376/P1076484" xmlDataType="decimal"/>
    </xmlCellPr>
  </singleXmlCell>
  <singleXmlCell id="703" r="H46" connectionId="0">
    <xmlCellPr id="1" uniqueName="P1076485">
      <xmlPr mapId="1" xpath="/TFI-IZD-POD/NTI-GFI-IZD-POD_1000376/P1076485" xmlDataType="decimal"/>
    </xmlCellPr>
  </singleXmlCell>
  <singleXmlCell id="704" r="I46" connectionId="0">
    <xmlCellPr id="1" uniqueName="P1076486">
      <xmlPr mapId="1" xpath="/TFI-IZD-POD/NTI-GFI-IZD-POD_1000376/P1076486" xmlDataType="decimal"/>
    </xmlCellPr>
  </singleXmlCell>
  <singleXmlCell id="705" r="H47" connectionId="0">
    <xmlCellPr id="1" uniqueName="P1076487">
      <xmlPr mapId="1" xpath="/TFI-IZD-POD/NTI-GFI-IZD-POD_1000376/P1076487" xmlDataType="decimal"/>
    </xmlCellPr>
  </singleXmlCell>
  <singleXmlCell id="706" r="I47" connectionId="0">
    <xmlCellPr id="1" uniqueName="P1076488">
      <xmlPr mapId="1" xpath="/TFI-IZD-POD/NTI-GFI-IZD-POD_1000376/P1076488" xmlDataType="decimal"/>
    </xmlCellPr>
  </singleXmlCell>
  <singleXmlCell id="707" r="H48" connectionId="0">
    <xmlCellPr id="1" uniqueName="P1076489">
      <xmlPr mapId="1" xpath="/TFI-IZD-POD/NTI-GFI-IZD-POD_1000376/P1076489" xmlDataType="decimal"/>
    </xmlCellPr>
  </singleXmlCell>
  <singleXmlCell id="708" r="I48" connectionId="0">
    <xmlCellPr id="1" uniqueName="P1076490">
      <xmlPr mapId="1" xpath="/TFI-IZD-POD/NTI-GFI-IZD-POD_1000376/P1076490" xmlDataType="decimal"/>
    </xmlCellPr>
  </singleXmlCell>
  <singleXmlCell id="709" r="H49" connectionId="0">
    <xmlCellPr id="1" uniqueName="P1076491">
      <xmlPr mapId="1" xpath="/TFI-IZD-POD/NTI-GFI-IZD-POD_1000376/P1076491" xmlDataType="decimal"/>
    </xmlCellPr>
  </singleXmlCell>
  <singleXmlCell id="710" r="I49" connectionId="0">
    <xmlCellPr id="1" uniqueName="P1076492">
      <xmlPr mapId="1" xpath="/TFI-IZD-POD/NTI-GFI-IZD-POD_1000376/P1076492" xmlDataType="decimal"/>
    </xmlCellPr>
  </singleXmlCell>
  <singleXmlCell id="711" r="H50" connectionId="0">
    <xmlCellPr id="1" uniqueName="P1076493">
      <xmlPr mapId="1" xpath="/TFI-IZD-POD/NTI-GFI-IZD-POD_1000376/P1076493" xmlDataType="decimal"/>
    </xmlCellPr>
  </singleXmlCell>
  <singleXmlCell id="712" r="I50" connectionId="0">
    <xmlCellPr id="1" uniqueName="P1076494">
      <xmlPr mapId="1" xpath="/TFI-IZD-POD/NTI-GFI-IZD-POD_1000376/P1076494" xmlDataType="decimal"/>
    </xmlCellPr>
  </singleXmlCell>
  <singleXmlCell id="713" r="H51" connectionId="0">
    <xmlCellPr id="1" uniqueName="P1076495">
      <xmlPr mapId="1" xpath="/TFI-IZD-POD/NTI-GFI-IZD-POD_1000376/P1076495" xmlDataType="decimal"/>
    </xmlCellPr>
  </singleXmlCell>
  <singleXmlCell id="714" r="I51" connectionId="0">
    <xmlCellPr id="1" uniqueName="P1076496">
      <xmlPr mapId="1" xpath="/TFI-IZD-POD/NTI-GFI-IZD-POD_1000376/P1076496" xmlDataType="decimal"/>
    </xmlCellPr>
  </singleXmlCell>
  <singleXmlCell id="715" r="H52" connectionId="0">
    <xmlCellPr id="1" uniqueName="P1078211">
      <xmlPr mapId="1" xpath="/TFI-IZD-POD/NTI-GFI-IZD-POD_1000376/P1078211" xmlDataType="decimal"/>
    </xmlCellPr>
  </singleXmlCell>
  <singleXmlCell id="716" r="I52" connectionId="0">
    <xmlCellPr id="1" uniqueName="P1078212">
      <xmlPr mapId="1" xpath="/TFI-IZD-POD/NTI-GFI-IZD-POD_1000376/P1078212" xmlDataType="decimal"/>
    </xmlCellPr>
  </singleXmlCell>
  <singleXmlCell id="717" r="H53" connectionId="0">
    <xmlCellPr id="1" uniqueName="P1078213">
      <xmlPr mapId="1" xpath="/TFI-IZD-POD/NTI-GFI-IZD-POD_1000376/P1078213" xmlDataType="decimal"/>
    </xmlCellPr>
  </singleXmlCell>
  <singleXmlCell id="718" r="I53" connectionId="0">
    <xmlCellPr id="1" uniqueName="P1078214">
      <xmlPr mapId="1" xpath="/TFI-IZD-POD/NTI-GFI-IZD-POD_1000376/P1078214" xmlDataType="decimal"/>
    </xmlCellPr>
  </singleXmlCell>
  <singleXmlCell id="719" r="H54" connectionId="0">
    <xmlCellPr id="1" uniqueName="P1078216">
      <xmlPr mapId="1" xpath="/TFI-IZD-POD/NTI-GFI-IZD-POD_1000376/P1078216" xmlDataType="decimal"/>
    </xmlCellPr>
  </singleXmlCell>
  <singleXmlCell id="720" r="I54" connectionId="0">
    <xmlCellPr id="1" uniqueName="P1078218">
      <xmlPr mapId="1" xpath="/TFI-IZD-POD/NTI-GFI-IZD-POD_1000376/P1078218" xmlDataType="decimal"/>
    </xmlCellPr>
  </singleXmlCell>
  <singleXmlCell id="721" r="H55" connectionId="0">
    <xmlCellPr id="1" uniqueName="P1078219">
      <xmlPr mapId="1" xpath="/TFI-IZD-POD/NTI-GFI-IZD-POD_1000376/P1078219" xmlDataType="decimal"/>
    </xmlCellPr>
  </singleXmlCell>
  <singleXmlCell id="722" r="I55" connectionId="0">
    <xmlCellPr id="1" uniqueName="P1078221">
      <xmlPr mapId="1" xpath="/TFI-IZD-POD/NTI-GFI-IZD-POD_1000376/P1078221" xmlDataType="decimal"/>
    </xmlCellPr>
  </singleXmlCell>
  <singleXmlCell id="723" r="H56" connectionId="0">
    <xmlCellPr id="1" uniqueName="P1078223">
      <xmlPr mapId="1" xpath="/TFI-IZD-POD/NTI-GFI-IZD-POD_1000376/P1078223" xmlDataType="decimal"/>
    </xmlCellPr>
  </singleXmlCell>
  <singleXmlCell id="724" r="I56" connectionId="0">
    <xmlCellPr id="1" uniqueName="P1078225">
      <xmlPr mapId="1" xpath="/TFI-IZD-POD/NTI-GFI-IZD-POD_1000376/P1078225" xmlDataType="decimal"/>
    </xmlCellPr>
  </singleXmlCell>
  <singleXmlCell id="725" r="H57" connectionId="0">
    <xmlCellPr id="1" uniqueName="P1078227">
      <xmlPr mapId="1" xpath="/TFI-IZD-POD/NTI-GFI-IZD-POD_1000376/P1078227" xmlDataType="decimal"/>
    </xmlCellPr>
  </singleXmlCell>
  <singleXmlCell id="726" r="I57" connectionId="0">
    <xmlCellPr id="1" uniqueName="P1078228">
      <xmlPr mapId="1" xpath="/TFI-IZD-POD/NTI-GFI-IZD-POD_1000376/P1078228" xmlDataType="decimal"/>
    </xmlCellPr>
  </singleXmlCell>
  <singleXmlCell id="727" r="H58" connectionId="0">
    <xmlCellPr id="1" uniqueName="P1078230">
      <xmlPr mapId="1" xpath="/TFI-IZD-POD/NTI-GFI-IZD-POD_1000376/P1078230" xmlDataType="decimal"/>
    </xmlCellPr>
  </singleXmlCell>
  <singleXmlCell id="728" r="I58" connectionId="0">
    <xmlCellPr id="1" uniqueName="P1078232">
      <xmlPr mapId="1" xpath="/TFI-IZD-POD/NTI-GFI-IZD-POD_1000376/P1078232" xmlDataType="decimal"/>
    </xmlCellPr>
  </singleXmlCell>
  <singleXmlCell id="729" r="H59" connectionId="0">
    <xmlCellPr id="1" uniqueName="P1078234">
      <xmlPr mapId="1" xpath="/TFI-IZD-POD/NTI-GFI-IZD-POD_1000376/P1078234" xmlDataType="decimal"/>
    </xmlCellPr>
  </singleXmlCell>
  <singleXmlCell id="730" r="I59" connectionId="0">
    <xmlCellPr id="1" uniqueName="P1078235">
      <xmlPr mapId="1" xpath="/TFI-IZD-POD/NTI-GFI-IZD-POD_1000376/P1078235" xmlDataType="decimal"/>
    </xmlCellPr>
  </singleXmlCell>
</singleXmlCells>
</file>

<file path=xl/tables/tableSingleCells5.xml><?xml version="1.0" encoding="utf-8"?>
<singleXmlCells xmlns="http://schemas.openxmlformats.org/spreadsheetml/2006/main">
  <singleXmlCell id="731" r="H8" connectionId="0">
    <xmlCellPr id="1" uniqueName="P1078099">
      <xmlPr mapId="1" xpath="/TFI-IZD-POD/NTD-GFI-IZD-POD_1000378/P1078099" xmlDataType="decimal"/>
    </xmlCellPr>
  </singleXmlCell>
  <singleXmlCell id="732" r="I8" connectionId="0">
    <xmlCellPr id="1" uniqueName="P1078100">
      <xmlPr mapId="1" xpath="/TFI-IZD-POD/NTD-GFI-IZD-POD_1000378/P1078100" xmlDataType="decimal"/>
    </xmlCellPr>
  </singleXmlCell>
  <singleXmlCell id="733" r="H9" connectionId="0">
    <xmlCellPr id="1" uniqueName="P1078101">
      <xmlPr mapId="1" xpath="/TFI-IZD-POD/NTD-GFI-IZD-POD_1000378/P1078101" xmlDataType="decimal"/>
    </xmlCellPr>
  </singleXmlCell>
  <singleXmlCell id="734" r="I9" connectionId="0">
    <xmlCellPr id="1" uniqueName="P1078102">
      <xmlPr mapId="1" xpath="/TFI-IZD-POD/NTD-GFI-IZD-POD_1000378/P1078102" xmlDataType="decimal"/>
    </xmlCellPr>
  </singleXmlCell>
  <singleXmlCell id="735" r="H10" connectionId="0">
    <xmlCellPr id="1" uniqueName="P1078103">
      <xmlPr mapId="1" xpath="/TFI-IZD-POD/NTD-GFI-IZD-POD_1000378/P1078103" xmlDataType="decimal"/>
    </xmlCellPr>
  </singleXmlCell>
  <singleXmlCell id="736" r="I10" connectionId="0">
    <xmlCellPr id="1" uniqueName="P1078104">
      <xmlPr mapId="1" xpath="/TFI-IZD-POD/NTD-GFI-IZD-POD_1000378/P1078104" xmlDataType="decimal"/>
    </xmlCellPr>
  </singleXmlCell>
  <singleXmlCell id="737" r="H11" connectionId="0">
    <xmlCellPr id="1" uniqueName="P1078105">
      <xmlPr mapId="1" xpath="/TFI-IZD-POD/NTD-GFI-IZD-POD_1000378/P1078105" xmlDataType="decimal"/>
    </xmlCellPr>
  </singleXmlCell>
  <singleXmlCell id="738" r="I11" connectionId="0">
    <xmlCellPr id="1" uniqueName="P1078106">
      <xmlPr mapId="1" xpath="/TFI-IZD-POD/NTD-GFI-IZD-POD_1000378/P1078106" xmlDataType="decimal"/>
    </xmlCellPr>
  </singleXmlCell>
  <singleXmlCell id="739" r="H12" connectionId="0">
    <xmlCellPr id="1" uniqueName="P1078107">
      <xmlPr mapId="1" xpath="/TFI-IZD-POD/NTD-GFI-IZD-POD_1000378/P1078107" xmlDataType="decimal"/>
    </xmlCellPr>
  </singleXmlCell>
  <singleXmlCell id="740" r="I12" connectionId="0">
    <xmlCellPr id="1" uniqueName="P1078108">
      <xmlPr mapId="1" xpath="/TFI-IZD-POD/NTD-GFI-IZD-POD_1000378/P1078108" xmlDataType="decimal"/>
    </xmlCellPr>
  </singleXmlCell>
  <singleXmlCell id="741" r="H13" connectionId="0">
    <xmlCellPr id="1" uniqueName="P1078109">
      <xmlPr mapId="1" xpath="/TFI-IZD-POD/NTD-GFI-IZD-POD_1000378/P1078109" xmlDataType="decimal"/>
    </xmlCellPr>
  </singleXmlCell>
  <singleXmlCell id="742" r="I13" connectionId="0">
    <xmlCellPr id="1" uniqueName="P1078110">
      <xmlPr mapId="1" xpath="/TFI-IZD-POD/NTD-GFI-IZD-POD_1000378/P1078110" xmlDataType="decimal"/>
    </xmlCellPr>
  </singleXmlCell>
  <singleXmlCell id="743" r="H14" connectionId="0">
    <xmlCellPr id="1" uniqueName="P1078111">
      <xmlPr mapId="1" xpath="/TFI-IZD-POD/NTD-GFI-IZD-POD_1000378/P1078111" xmlDataType="decimal"/>
    </xmlCellPr>
  </singleXmlCell>
  <singleXmlCell id="744" r="I14" connectionId="0">
    <xmlCellPr id="1" uniqueName="P1078112">
      <xmlPr mapId="1" xpath="/TFI-IZD-POD/NTD-GFI-IZD-POD_1000378/P1078112" xmlDataType="decimal"/>
    </xmlCellPr>
  </singleXmlCell>
  <singleXmlCell id="745" r="H15" connectionId="0">
    <xmlCellPr id="1" uniqueName="P1078113">
      <xmlPr mapId="1" xpath="/TFI-IZD-POD/NTD-GFI-IZD-POD_1000378/P1078113" xmlDataType="decimal"/>
    </xmlCellPr>
  </singleXmlCell>
  <singleXmlCell id="746" r="I15" connectionId="0">
    <xmlCellPr id="1" uniqueName="P1078114">
      <xmlPr mapId="1" xpath="/TFI-IZD-POD/NTD-GFI-IZD-POD_1000378/P1078114" xmlDataType="decimal"/>
    </xmlCellPr>
  </singleXmlCell>
  <singleXmlCell id="749" r="H16" connectionId="0">
    <xmlCellPr id="1" uniqueName="P1078115">
      <xmlPr mapId="1" xpath="/TFI-IZD-POD/NTD-GFI-IZD-POD_1000378/P1078115" xmlDataType="decimal"/>
    </xmlCellPr>
  </singleXmlCell>
  <singleXmlCell id="750" r="I16" connectionId="0">
    <xmlCellPr id="1" uniqueName="P1078116">
      <xmlPr mapId="1" xpath="/TFI-IZD-POD/NTD-GFI-IZD-POD_1000378/P1078116" xmlDataType="decimal"/>
    </xmlCellPr>
  </singleXmlCell>
  <singleXmlCell id="751" r="H17" connectionId="0">
    <xmlCellPr id="1" uniqueName="P1078117">
      <xmlPr mapId="1" xpath="/TFI-IZD-POD/NTD-GFI-IZD-POD_1000378/P1078117" xmlDataType="decimal"/>
    </xmlCellPr>
  </singleXmlCell>
  <singleXmlCell id="752" r="I17" connectionId="0">
    <xmlCellPr id="1" uniqueName="P1078118">
      <xmlPr mapId="1" xpath="/TFI-IZD-POD/NTD-GFI-IZD-POD_1000378/P1078118" xmlDataType="decimal"/>
    </xmlCellPr>
  </singleXmlCell>
  <singleXmlCell id="753" r="H18" connectionId="0">
    <xmlCellPr id="1" uniqueName="P1078119">
      <xmlPr mapId="1" xpath="/TFI-IZD-POD/NTD-GFI-IZD-POD_1000378/P1078119" xmlDataType="decimal"/>
    </xmlCellPr>
  </singleXmlCell>
  <singleXmlCell id="754" r="I18" connectionId="0">
    <xmlCellPr id="1" uniqueName="P1078120">
      <xmlPr mapId="1" xpath="/TFI-IZD-POD/NTD-GFI-IZD-POD_1000378/P1078120" xmlDataType="decimal"/>
    </xmlCellPr>
  </singleXmlCell>
  <singleXmlCell id="755" r="H19" connectionId="0">
    <xmlCellPr id="1" uniqueName="P1078121">
      <xmlPr mapId="1" xpath="/TFI-IZD-POD/NTD-GFI-IZD-POD_1000378/P1078121" xmlDataType="decimal"/>
    </xmlCellPr>
  </singleXmlCell>
  <singleXmlCell id="756" r="I19" connectionId="0">
    <xmlCellPr id="1" uniqueName="P1078122">
      <xmlPr mapId="1" xpath="/TFI-IZD-POD/NTD-GFI-IZD-POD_1000378/P1078122" xmlDataType="decimal"/>
    </xmlCellPr>
  </singleXmlCell>
  <singleXmlCell id="757" r="H21" connectionId="0">
    <xmlCellPr id="1" uniqueName="P1078123">
      <xmlPr mapId="1" xpath="/TFI-IZD-POD/NTD-GFI-IZD-POD_1000378/P1078123" xmlDataType="decimal"/>
    </xmlCellPr>
  </singleXmlCell>
  <singleXmlCell id="758" r="I21" connectionId="0">
    <xmlCellPr id="1" uniqueName="P1078124">
      <xmlPr mapId="1" xpath="/TFI-IZD-POD/NTD-GFI-IZD-POD_1000378/P1078124" xmlDataType="decimal"/>
    </xmlCellPr>
  </singleXmlCell>
  <singleXmlCell id="759" r="H22" connectionId="0">
    <xmlCellPr id="1" uniqueName="P1078125">
      <xmlPr mapId="1" xpath="/TFI-IZD-POD/NTD-GFI-IZD-POD_1000378/P1078125" xmlDataType="decimal"/>
    </xmlCellPr>
  </singleXmlCell>
  <singleXmlCell id="760" r="I22" connectionId="0">
    <xmlCellPr id="1" uniqueName="P1078126">
      <xmlPr mapId="1" xpath="/TFI-IZD-POD/NTD-GFI-IZD-POD_1000378/P1078126" xmlDataType="decimal"/>
    </xmlCellPr>
  </singleXmlCell>
  <singleXmlCell id="761" r="H23" connectionId="0">
    <xmlCellPr id="1" uniqueName="P1078127">
      <xmlPr mapId="1" xpath="/TFI-IZD-POD/NTD-GFI-IZD-POD_1000378/P1078127" xmlDataType="decimal"/>
    </xmlCellPr>
  </singleXmlCell>
  <singleXmlCell id="762" r="I23" connectionId="0">
    <xmlCellPr id="1" uniqueName="P1078128">
      <xmlPr mapId="1" xpath="/TFI-IZD-POD/NTD-GFI-IZD-POD_1000378/P1078128" xmlDataType="decimal"/>
    </xmlCellPr>
  </singleXmlCell>
  <singleXmlCell id="763" r="H24" connectionId="0">
    <xmlCellPr id="1" uniqueName="P1078129">
      <xmlPr mapId="1" xpath="/TFI-IZD-POD/NTD-GFI-IZD-POD_1000378/P1078129" xmlDataType="decimal"/>
    </xmlCellPr>
  </singleXmlCell>
  <singleXmlCell id="764" r="I24" connectionId="0">
    <xmlCellPr id="1" uniqueName="P1078130">
      <xmlPr mapId="1" xpath="/TFI-IZD-POD/NTD-GFI-IZD-POD_1000378/P1078130" xmlDataType="decimal"/>
    </xmlCellPr>
  </singleXmlCell>
  <singleXmlCell id="765" r="H25" connectionId="0">
    <xmlCellPr id="1" uniqueName="P1078131">
      <xmlPr mapId="1" xpath="/TFI-IZD-POD/NTD-GFI-IZD-POD_1000378/P1078131" xmlDataType="decimal"/>
    </xmlCellPr>
  </singleXmlCell>
  <singleXmlCell id="766" r="I25" connectionId="0">
    <xmlCellPr id="1" uniqueName="P1078132">
      <xmlPr mapId="1" xpath="/TFI-IZD-POD/NTD-GFI-IZD-POD_1000378/P1078132" xmlDataType="decimal"/>
    </xmlCellPr>
  </singleXmlCell>
  <singleXmlCell id="767" r="H26" connectionId="0">
    <xmlCellPr id="1" uniqueName="P1078133">
      <xmlPr mapId="1" xpath="/TFI-IZD-POD/NTD-GFI-IZD-POD_1000378/P1078133" xmlDataType="decimal"/>
    </xmlCellPr>
  </singleXmlCell>
  <singleXmlCell id="768" r="I26" connectionId="0">
    <xmlCellPr id="1" uniqueName="P1078134">
      <xmlPr mapId="1" xpath="/TFI-IZD-POD/NTD-GFI-IZD-POD_1000378/P1078134" xmlDataType="decimal"/>
    </xmlCellPr>
  </singleXmlCell>
  <singleXmlCell id="769" r="H27" connectionId="0">
    <xmlCellPr id="1" uniqueName="P1078135">
      <xmlPr mapId="1" xpath="/TFI-IZD-POD/NTD-GFI-IZD-POD_1000378/P1078135" xmlDataType="decimal"/>
    </xmlCellPr>
  </singleXmlCell>
  <singleXmlCell id="770" r="I27" connectionId="0">
    <xmlCellPr id="1" uniqueName="P1078136">
      <xmlPr mapId="1" xpath="/TFI-IZD-POD/NTD-GFI-IZD-POD_1000378/P1078136" xmlDataType="decimal"/>
    </xmlCellPr>
  </singleXmlCell>
  <singleXmlCell id="771" r="H28" connectionId="0">
    <xmlCellPr id="1" uniqueName="P1078137">
      <xmlPr mapId="1" xpath="/TFI-IZD-POD/NTD-GFI-IZD-POD_1000378/P1078137" xmlDataType="decimal"/>
    </xmlCellPr>
  </singleXmlCell>
  <singleXmlCell id="772" r="I28" connectionId="0">
    <xmlCellPr id="1" uniqueName="P1078138">
      <xmlPr mapId="1" xpath="/TFI-IZD-POD/NTD-GFI-IZD-POD_1000378/P1078138" xmlDataType="decimal"/>
    </xmlCellPr>
  </singleXmlCell>
  <singleXmlCell id="773" r="H29" connectionId="0">
    <xmlCellPr id="1" uniqueName="P1078139">
      <xmlPr mapId="1" xpath="/TFI-IZD-POD/NTD-GFI-IZD-POD_1000378/P1078139" xmlDataType="decimal"/>
    </xmlCellPr>
  </singleXmlCell>
  <singleXmlCell id="774" r="I29" connectionId="0">
    <xmlCellPr id="1" uniqueName="P1078140">
      <xmlPr mapId="1" xpath="/TFI-IZD-POD/NTD-GFI-IZD-POD_1000378/P1078140" xmlDataType="decimal"/>
    </xmlCellPr>
  </singleXmlCell>
  <singleXmlCell id="775" r="H30" connectionId="0">
    <xmlCellPr id="1" uniqueName="P1078141">
      <xmlPr mapId="1" xpath="/TFI-IZD-POD/NTD-GFI-IZD-POD_1000378/P1078141" xmlDataType="decimal"/>
    </xmlCellPr>
  </singleXmlCell>
  <singleXmlCell id="776" r="I30" connectionId="0">
    <xmlCellPr id="1" uniqueName="P1078142">
      <xmlPr mapId="1" xpath="/TFI-IZD-POD/NTD-GFI-IZD-POD_1000378/P1078142" xmlDataType="decimal"/>
    </xmlCellPr>
  </singleXmlCell>
  <singleXmlCell id="777" r="H31" connectionId="0">
    <xmlCellPr id="1" uniqueName="P1078143">
      <xmlPr mapId="1" xpath="/TFI-IZD-POD/NTD-GFI-IZD-POD_1000378/P1078143" xmlDataType="decimal"/>
    </xmlCellPr>
  </singleXmlCell>
  <singleXmlCell id="778" r="I31" connectionId="0">
    <xmlCellPr id="1" uniqueName="P1078144">
      <xmlPr mapId="1" xpath="/TFI-IZD-POD/NTD-GFI-IZD-POD_1000378/P1078144" xmlDataType="decimal"/>
    </xmlCellPr>
  </singleXmlCell>
  <singleXmlCell id="779" r="H32" connectionId="0">
    <xmlCellPr id="1" uniqueName="P1078145">
      <xmlPr mapId="1" xpath="/TFI-IZD-POD/NTD-GFI-IZD-POD_1000378/P1078145" xmlDataType="decimal"/>
    </xmlCellPr>
  </singleXmlCell>
  <singleXmlCell id="780" r="I32" connectionId="0">
    <xmlCellPr id="1" uniqueName="P1078146">
      <xmlPr mapId="1" xpath="/TFI-IZD-POD/NTD-GFI-IZD-POD_1000378/P1078146" xmlDataType="decimal"/>
    </xmlCellPr>
  </singleXmlCell>
  <singleXmlCell id="781" r="H33" connectionId="0">
    <xmlCellPr id="1" uniqueName="P1078147">
      <xmlPr mapId="1" xpath="/TFI-IZD-POD/NTD-GFI-IZD-POD_1000378/P1078147" xmlDataType="decimal"/>
    </xmlCellPr>
  </singleXmlCell>
  <singleXmlCell id="782" r="I33" connectionId="0">
    <xmlCellPr id="1" uniqueName="P1078148">
      <xmlPr mapId="1" xpath="/TFI-IZD-POD/NTD-GFI-IZD-POD_1000378/P1078148" xmlDataType="decimal"/>
    </xmlCellPr>
  </singleXmlCell>
  <singleXmlCell id="783" r="H34" connectionId="0">
    <xmlCellPr id="1" uniqueName="P1078149">
      <xmlPr mapId="1" xpath="/TFI-IZD-POD/NTD-GFI-IZD-POD_1000378/P1078149" xmlDataType="decimal"/>
    </xmlCellPr>
  </singleXmlCell>
  <singleXmlCell id="784" r="I34" connectionId="0">
    <xmlCellPr id="1" uniqueName="P1078150">
      <xmlPr mapId="1" xpath="/TFI-IZD-POD/NTD-GFI-IZD-POD_1000378/P1078150" xmlDataType="decimal"/>
    </xmlCellPr>
  </singleXmlCell>
  <singleXmlCell id="785" r="H36" connectionId="0">
    <xmlCellPr id="1" uniqueName="P1078151">
      <xmlPr mapId="1" xpath="/TFI-IZD-POD/NTD-GFI-IZD-POD_1000378/P1078151" xmlDataType="decimal"/>
    </xmlCellPr>
  </singleXmlCell>
  <singleXmlCell id="786" r="I36" connectionId="0">
    <xmlCellPr id="1" uniqueName="P1078152">
      <xmlPr mapId="1" xpath="/TFI-IZD-POD/NTD-GFI-IZD-POD_1000378/P1078152" xmlDataType="decimal"/>
    </xmlCellPr>
  </singleXmlCell>
  <singleXmlCell id="787" r="H37" connectionId="0">
    <xmlCellPr id="1" uniqueName="P1078153">
      <xmlPr mapId="1" xpath="/TFI-IZD-POD/NTD-GFI-IZD-POD_1000378/P1078153" xmlDataType="decimal"/>
    </xmlCellPr>
  </singleXmlCell>
  <singleXmlCell id="788" r="I37" connectionId="0">
    <xmlCellPr id="1" uniqueName="P1078154">
      <xmlPr mapId="1" xpath="/TFI-IZD-POD/NTD-GFI-IZD-POD_1000378/P1078154" xmlDataType="decimal"/>
    </xmlCellPr>
  </singleXmlCell>
  <singleXmlCell id="789" r="H38" connectionId="0">
    <xmlCellPr id="1" uniqueName="P1078155">
      <xmlPr mapId="1" xpath="/TFI-IZD-POD/NTD-GFI-IZD-POD_1000378/P1078155" xmlDataType="decimal"/>
    </xmlCellPr>
  </singleXmlCell>
  <singleXmlCell id="790" r="I38" connectionId="0">
    <xmlCellPr id="1" uniqueName="P1078156">
      <xmlPr mapId="1" xpath="/TFI-IZD-POD/NTD-GFI-IZD-POD_1000378/P1078156" xmlDataType="decimal"/>
    </xmlCellPr>
  </singleXmlCell>
  <singleXmlCell id="791" r="H39" connectionId="0">
    <xmlCellPr id="1" uniqueName="P1078157">
      <xmlPr mapId="1" xpath="/TFI-IZD-POD/NTD-GFI-IZD-POD_1000378/P1078157" xmlDataType="decimal"/>
    </xmlCellPr>
  </singleXmlCell>
  <singleXmlCell id="792" r="I39" connectionId="0">
    <xmlCellPr id="1" uniqueName="P1078158">
      <xmlPr mapId="1" xpath="/TFI-IZD-POD/NTD-GFI-IZD-POD_1000378/P1078158" xmlDataType="decimal"/>
    </xmlCellPr>
  </singleXmlCell>
  <singleXmlCell id="793" r="H40" connectionId="0">
    <xmlCellPr id="1" uniqueName="P1078159">
      <xmlPr mapId="1" xpath="/TFI-IZD-POD/NTD-GFI-IZD-POD_1000378/P1078159" xmlDataType="decimal"/>
    </xmlCellPr>
  </singleXmlCell>
  <singleXmlCell id="794" r="I40" connectionId="0">
    <xmlCellPr id="1" uniqueName="P1078160">
      <xmlPr mapId="1" xpath="/TFI-IZD-POD/NTD-GFI-IZD-POD_1000378/P1078160" xmlDataType="decimal"/>
    </xmlCellPr>
  </singleXmlCell>
  <singleXmlCell id="795" r="H41" connectionId="0">
    <xmlCellPr id="1" uniqueName="P1078161">
      <xmlPr mapId="1" xpath="/TFI-IZD-POD/NTD-GFI-IZD-POD_1000378/P1078161" xmlDataType="decimal"/>
    </xmlCellPr>
  </singleXmlCell>
  <singleXmlCell id="796" r="I41" connectionId="0">
    <xmlCellPr id="1" uniqueName="P1078162">
      <xmlPr mapId="1" xpath="/TFI-IZD-POD/NTD-GFI-IZD-POD_1000378/P1078162" xmlDataType="decimal"/>
    </xmlCellPr>
  </singleXmlCell>
  <singleXmlCell id="797" r="H42" connectionId="0">
    <xmlCellPr id="1" uniqueName="P1078163">
      <xmlPr mapId="1" xpath="/TFI-IZD-POD/NTD-GFI-IZD-POD_1000378/P1078163" xmlDataType="decimal"/>
    </xmlCellPr>
  </singleXmlCell>
  <singleXmlCell id="798" r="I42" connectionId="0">
    <xmlCellPr id="1" uniqueName="P1078164">
      <xmlPr mapId="1" xpath="/TFI-IZD-POD/NTD-GFI-IZD-POD_1000378/P1078164" xmlDataType="decimal"/>
    </xmlCellPr>
  </singleXmlCell>
  <singleXmlCell id="799" r="H43" connectionId="0">
    <xmlCellPr id="1" uniqueName="P1078165">
      <xmlPr mapId="1" xpath="/TFI-IZD-POD/NTD-GFI-IZD-POD_1000378/P1078165" xmlDataType="decimal"/>
    </xmlCellPr>
  </singleXmlCell>
  <singleXmlCell id="800" r="I43" connectionId="0">
    <xmlCellPr id="1" uniqueName="P1078166">
      <xmlPr mapId="1" xpath="/TFI-IZD-POD/NTD-GFI-IZD-POD_1000378/P1078166" xmlDataType="decimal"/>
    </xmlCellPr>
  </singleXmlCell>
  <singleXmlCell id="801" r="H44" connectionId="0">
    <xmlCellPr id="1" uniqueName="P1078167">
      <xmlPr mapId="1" xpath="/TFI-IZD-POD/NTD-GFI-IZD-POD_1000378/P1078167" xmlDataType="decimal"/>
    </xmlCellPr>
  </singleXmlCell>
  <singleXmlCell id="802" r="I44" connectionId="0">
    <xmlCellPr id="1" uniqueName="P1078168">
      <xmlPr mapId="1" xpath="/TFI-IZD-POD/NTD-GFI-IZD-POD_1000378/P1078168" xmlDataType="decimal"/>
    </xmlCellPr>
  </singleXmlCell>
  <singleXmlCell id="803" r="H45" connectionId="0">
    <xmlCellPr id="1" uniqueName="P1078169">
      <xmlPr mapId="1" xpath="/TFI-IZD-POD/NTD-GFI-IZD-POD_1000378/P1078169" xmlDataType="decimal"/>
    </xmlCellPr>
  </singleXmlCell>
  <singleXmlCell id="804" r="I45" connectionId="0">
    <xmlCellPr id="1" uniqueName="P1078170">
      <xmlPr mapId="1" xpath="/TFI-IZD-POD/NTD-GFI-IZD-POD_1000378/P1078170" xmlDataType="decimal"/>
    </xmlCellPr>
  </singleXmlCell>
  <singleXmlCell id="805" r="H46" connectionId="0">
    <xmlCellPr id="1" uniqueName="P1078171">
      <xmlPr mapId="1" xpath="/TFI-IZD-POD/NTD-GFI-IZD-POD_1000378/P1078171" xmlDataType="decimal"/>
    </xmlCellPr>
  </singleXmlCell>
  <singleXmlCell id="806" r="I46" connectionId="0">
    <xmlCellPr id="1" uniqueName="P1078172">
      <xmlPr mapId="1" xpath="/TFI-IZD-POD/NTD-GFI-IZD-POD_1000378/P1078172" xmlDataType="decimal"/>
    </xmlCellPr>
  </singleXmlCell>
  <singleXmlCell id="807" r="H47" connectionId="0">
    <xmlCellPr id="1" uniqueName="P1078173">
      <xmlPr mapId="1" xpath="/TFI-IZD-POD/NTD-GFI-IZD-POD_1000378/P1078173" xmlDataType="decimal"/>
    </xmlCellPr>
  </singleXmlCell>
  <singleXmlCell id="808" r="I47" connectionId="0">
    <xmlCellPr id="1" uniqueName="P1078174">
      <xmlPr mapId="1" xpath="/TFI-IZD-POD/NTD-GFI-IZD-POD_1000378/P1078174" xmlDataType="decimal"/>
    </xmlCellPr>
  </singleXmlCell>
  <singleXmlCell id="809" r="H48" connectionId="0">
    <xmlCellPr id="1" uniqueName="P1078175">
      <xmlPr mapId="1" xpath="/TFI-IZD-POD/NTD-GFI-IZD-POD_1000378/P1078175" xmlDataType="decimal"/>
    </xmlCellPr>
  </singleXmlCell>
  <singleXmlCell id="810" r="I48" connectionId="0">
    <xmlCellPr id="1" uniqueName="P1078176">
      <xmlPr mapId="1" xpath="/TFI-IZD-POD/NTD-GFI-IZD-POD_1000378/P1078176" xmlDataType="decimal"/>
    </xmlCellPr>
  </singleXmlCell>
  <singleXmlCell id="811" r="H49" connectionId="0">
    <xmlCellPr id="1" uniqueName="P1078177">
      <xmlPr mapId="1" xpath="/TFI-IZD-POD/NTD-GFI-IZD-POD_1000378/P1078177" xmlDataType="decimal"/>
    </xmlCellPr>
  </singleXmlCell>
  <singleXmlCell id="812" r="I49" connectionId="0">
    <xmlCellPr id="1" uniqueName="P1078178">
      <xmlPr mapId="1" xpath="/TFI-IZD-POD/NTD-GFI-IZD-POD_1000378/P1078178" xmlDataType="decimal"/>
    </xmlCellPr>
  </singleXmlCell>
  <singleXmlCell id="813" r="H50" connectionId="0">
    <xmlCellPr id="1" uniqueName="P1078179">
      <xmlPr mapId="1" xpath="/TFI-IZD-POD/NTD-GFI-IZD-POD_1000378/P1078179" xmlDataType="decimal"/>
    </xmlCellPr>
  </singleXmlCell>
  <singleXmlCell id="814" r="I50" connectionId="0">
    <xmlCellPr id="1" uniqueName="P1078180">
      <xmlPr mapId="1" xpath="/TFI-IZD-POD/NTD-GFI-IZD-POD_1000378/P1078180" xmlDataType="decimal"/>
    </xmlCellPr>
  </singleXmlCell>
  <singleXmlCell id="815" r="H51" connectionId="0">
    <xmlCellPr id="1" uniqueName="P1078181">
      <xmlPr mapId="1" xpath="/TFI-IZD-POD/NTD-GFI-IZD-POD_1000378/P1078181" xmlDataType="decimal"/>
    </xmlCellPr>
  </singleXmlCell>
  <singleXmlCell id="816" r="I51" connectionId="0">
    <xmlCellPr id="1" uniqueName="P1078182">
      <xmlPr mapId="1" xpath="/TFI-IZD-POD/NTD-GFI-IZD-POD_1000378/P1078182" xmlDataType="decimal"/>
    </xmlCellPr>
  </singleXmlCell>
</singleXmlCells>
</file>

<file path=xl/tables/tableSingleCells6.xml><?xml version="1.0" encoding="utf-8"?>
<singleXmlCells xmlns="http://schemas.openxmlformats.org/spreadsheetml/2006/main">
  <singleXmlCell id="833" r="H7" connectionId="0">
    <xmlCellPr id="1" uniqueName="P1073415">
      <xmlPr mapId="1" xpath="/TFI-IZD-POD/IPK-GFI-IZD-POD_1000380/P1073415" xmlDataType="decimal"/>
    </xmlCellPr>
  </singleXmlCell>
  <singleXmlCell id="834" r="I7" connectionId="0">
    <xmlCellPr id="1" uniqueName="P1078183">
      <xmlPr mapId="1" xpath="/TFI-IZD-POD/IPK-GFI-IZD-POD_1000380/P1078183" xmlDataType="decimal"/>
    </xmlCellPr>
  </singleXmlCell>
  <singleXmlCell id="835" r="J7" connectionId="0">
    <xmlCellPr id="1" uniqueName="P1078184">
      <xmlPr mapId="1" xpath="/TFI-IZD-POD/IPK-GFI-IZD-POD_1000380/P1078184" xmlDataType="decimal"/>
    </xmlCellPr>
  </singleXmlCell>
  <singleXmlCell id="836" r="K7" connectionId="0">
    <xmlCellPr id="1" uniqueName="P1078185">
      <xmlPr mapId="1" xpath="/TFI-IZD-POD/IPK-GFI-IZD-POD_1000380/P1078185" xmlDataType="decimal"/>
    </xmlCellPr>
  </singleXmlCell>
  <singleXmlCell id="837" r="L7" connectionId="0">
    <xmlCellPr id="1" uniqueName="P1078186">
      <xmlPr mapId="1" xpath="/TFI-IZD-POD/IPK-GFI-IZD-POD_1000380/P1078186" xmlDataType="decimal"/>
    </xmlCellPr>
  </singleXmlCell>
  <singleXmlCell id="838" r="M7" connectionId="0">
    <xmlCellPr id="1" uniqueName="P1078187">
      <xmlPr mapId="1" xpath="/TFI-IZD-POD/IPK-GFI-IZD-POD_1000380/P1078187" xmlDataType="decimal"/>
    </xmlCellPr>
  </singleXmlCell>
  <singleXmlCell id="839" r="N7" connectionId="0">
    <xmlCellPr id="1" uniqueName="P1078188">
      <xmlPr mapId="1" xpath="/TFI-IZD-POD/IPK-GFI-IZD-POD_1000380/P1078188" xmlDataType="decimal"/>
    </xmlCellPr>
  </singleXmlCell>
  <singleXmlCell id="840" r="O7" connectionId="0">
    <xmlCellPr id="1" uniqueName="P1078189">
      <xmlPr mapId="1" xpath="/TFI-IZD-POD/IPK-GFI-IZD-POD_1000380/P1078189" xmlDataType="decimal"/>
    </xmlCellPr>
  </singleXmlCell>
  <singleXmlCell id="841" r="P7" connectionId="0">
    <xmlCellPr id="1" uniqueName="P1081532">
      <xmlPr mapId="1" xpath="/TFI-IZD-POD/IPK-GFI-IZD-POD_1000380/P1081532" xmlDataType="decimal"/>
    </xmlCellPr>
  </singleXmlCell>
  <singleXmlCell id="842" r="Q7" connectionId="0">
    <xmlCellPr id="1" uniqueName="P1081533">
      <xmlPr mapId="1" xpath="/TFI-IZD-POD/IPK-GFI-IZD-POD_1000380/P1081533" xmlDataType="decimal"/>
    </xmlCellPr>
  </singleXmlCell>
  <singleXmlCell id="843" r="R7" connectionId="0">
    <xmlCellPr id="1" uniqueName="P1081534">
      <xmlPr mapId="1" xpath="/TFI-IZD-POD/IPK-GFI-IZD-POD_1000380/P1081534" xmlDataType="decimal"/>
    </xmlCellPr>
  </singleXmlCell>
  <singleXmlCell id="844" r="S7" connectionId="0">
    <xmlCellPr id="1" uniqueName="P1081535">
      <xmlPr mapId="1" xpath="/TFI-IZD-POD/IPK-GFI-IZD-POD_1000380/P1081535" xmlDataType="decimal"/>
    </xmlCellPr>
  </singleXmlCell>
  <singleXmlCell id="845" r="T7" connectionId="0">
    <xmlCellPr id="1" uniqueName="P1081536">
      <xmlPr mapId="1" xpath="/TFI-IZD-POD/IPK-GFI-IZD-POD_1000380/P1081536" xmlDataType="decimal"/>
    </xmlCellPr>
  </singleXmlCell>
  <singleXmlCell id="846" r="U7" connectionId="0">
    <xmlCellPr id="1" uniqueName="P1081537">
      <xmlPr mapId="1" xpath="/TFI-IZD-POD/IPK-GFI-IZD-POD_1000380/P1081537" xmlDataType="decimal"/>
    </xmlCellPr>
  </singleXmlCell>
  <singleXmlCell id="847" r="V7" connectionId="0">
    <xmlCellPr id="1" uniqueName="P1081538">
      <xmlPr mapId="1" xpath="/TFI-IZD-POD/IPK-GFI-IZD-POD_1000380/P1081538" xmlDataType="decimal"/>
    </xmlCellPr>
  </singleXmlCell>
  <singleXmlCell id="848" r="W7" connectionId="0">
    <xmlCellPr id="1" uniqueName="P1081539">
      <xmlPr mapId="1" xpath="/TFI-IZD-POD/IPK-GFI-IZD-POD_1000380/P1081539" xmlDataType="decimal"/>
    </xmlCellPr>
  </singleXmlCell>
  <singleXmlCell id="849" r="H8" connectionId="0">
    <xmlCellPr id="1" uniqueName="P1078190">
      <xmlPr mapId="1" xpath="/TFI-IZD-POD/IPK-GFI-IZD-POD_1000380/P1078190" xmlDataType="decimal"/>
    </xmlCellPr>
  </singleXmlCell>
  <singleXmlCell id="850" r="I8" connectionId="0">
    <xmlCellPr id="1" uniqueName="P1078191">
      <xmlPr mapId="1" xpath="/TFI-IZD-POD/IPK-GFI-IZD-POD_1000380/P1078191" xmlDataType="decimal"/>
    </xmlCellPr>
  </singleXmlCell>
  <singleXmlCell id="851" r="J8" connectionId="0">
    <xmlCellPr id="1" uniqueName="P1078192">
      <xmlPr mapId="1" xpath="/TFI-IZD-POD/IPK-GFI-IZD-POD_1000380/P1078192" xmlDataType="decimal"/>
    </xmlCellPr>
  </singleXmlCell>
  <singleXmlCell id="852" r="K8" connectionId="0">
    <xmlCellPr id="1" uniqueName="P1078193">
      <xmlPr mapId="1" xpath="/TFI-IZD-POD/IPK-GFI-IZD-POD_1000380/P1078193" xmlDataType="decimal"/>
    </xmlCellPr>
  </singleXmlCell>
  <singleXmlCell id="853" r="L8" connectionId="0">
    <xmlCellPr id="1" uniqueName="P1078194">
      <xmlPr mapId="1" xpath="/TFI-IZD-POD/IPK-GFI-IZD-POD_1000380/P1078194" xmlDataType="decimal"/>
    </xmlCellPr>
  </singleXmlCell>
  <singleXmlCell id="854" r="M8" connectionId="0">
    <xmlCellPr id="1" uniqueName="P1078195">
      <xmlPr mapId="1" xpath="/TFI-IZD-POD/IPK-GFI-IZD-POD_1000380/P1078195" xmlDataType="decimal"/>
    </xmlCellPr>
  </singleXmlCell>
  <singleXmlCell id="855" r="N8" connectionId="0">
    <xmlCellPr id="1" uniqueName="P1078196">
      <xmlPr mapId="1" xpath="/TFI-IZD-POD/IPK-GFI-IZD-POD_1000380/P1078196" xmlDataType="decimal"/>
    </xmlCellPr>
  </singleXmlCell>
  <singleXmlCell id="856" r="O8" connectionId="0">
    <xmlCellPr id="1" uniqueName="P1078197">
      <xmlPr mapId="1" xpath="/TFI-IZD-POD/IPK-GFI-IZD-POD_1000380/P1078197" xmlDataType="decimal"/>
    </xmlCellPr>
  </singleXmlCell>
  <singleXmlCell id="857" r="P8" connectionId="0">
    <xmlCellPr id="1" uniqueName="P1081540">
      <xmlPr mapId="1" xpath="/TFI-IZD-POD/IPK-GFI-IZD-POD_1000380/P1081540" xmlDataType="decimal"/>
    </xmlCellPr>
  </singleXmlCell>
  <singleXmlCell id="858" r="Q8" connectionId="0">
    <xmlCellPr id="1" uniqueName="P1081546">
      <xmlPr mapId="1" xpath="/TFI-IZD-POD/IPK-GFI-IZD-POD_1000380/P1081546" xmlDataType="decimal"/>
    </xmlCellPr>
  </singleXmlCell>
  <singleXmlCell id="859" r="R8" connectionId="0">
    <xmlCellPr id="1" uniqueName="P1081648">
      <xmlPr mapId="1" xpath="/TFI-IZD-POD/IPK-GFI-IZD-POD_1000380/P1081648" xmlDataType="decimal"/>
    </xmlCellPr>
  </singleXmlCell>
  <singleXmlCell id="860" r="S8" connectionId="0">
    <xmlCellPr id="1" uniqueName="P1081649">
      <xmlPr mapId="1" xpath="/TFI-IZD-POD/IPK-GFI-IZD-POD_1000380/P1081649" xmlDataType="decimal"/>
    </xmlCellPr>
  </singleXmlCell>
  <singleXmlCell id="861" r="T8" connectionId="0">
    <xmlCellPr id="1" uniqueName="P1081651">
      <xmlPr mapId="1" xpath="/TFI-IZD-POD/IPK-GFI-IZD-POD_1000380/P1081651" xmlDataType="decimal"/>
    </xmlCellPr>
  </singleXmlCell>
  <singleXmlCell id="862" r="U8" connectionId="0">
    <xmlCellPr id="1" uniqueName="P1081656">
      <xmlPr mapId="1" xpath="/TFI-IZD-POD/IPK-GFI-IZD-POD_1000380/P1081656" xmlDataType="decimal"/>
    </xmlCellPr>
  </singleXmlCell>
  <singleXmlCell id="863" r="V8" connectionId="0">
    <xmlCellPr id="1" uniqueName="P1081658">
      <xmlPr mapId="1" xpath="/TFI-IZD-POD/IPK-GFI-IZD-POD_1000380/P1081658" xmlDataType="decimal"/>
    </xmlCellPr>
  </singleXmlCell>
  <singleXmlCell id="864" r="W8" connectionId="0">
    <xmlCellPr id="1" uniqueName="P1081660">
      <xmlPr mapId="1" xpath="/TFI-IZD-POD/IPK-GFI-IZD-POD_1000380/P1081660" xmlDataType="decimal"/>
    </xmlCellPr>
  </singleXmlCell>
  <singleXmlCell id="865" r="H9" connectionId="0">
    <xmlCellPr id="1" uniqueName="P1078198">
      <xmlPr mapId="1" xpath="/TFI-IZD-POD/IPK-GFI-IZD-POD_1000380/P1078198" xmlDataType="decimal"/>
    </xmlCellPr>
  </singleXmlCell>
  <singleXmlCell id="866" r="I9" connectionId="0">
    <xmlCellPr id="1" uniqueName="P1078199">
      <xmlPr mapId="1" xpath="/TFI-IZD-POD/IPK-GFI-IZD-POD_1000380/P1078199" xmlDataType="decimal"/>
    </xmlCellPr>
  </singleXmlCell>
  <singleXmlCell id="867" r="J9" connectionId="0">
    <xmlCellPr id="1" uniqueName="P1078200">
      <xmlPr mapId="1" xpath="/TFI-IZD-POD/IPK-GFI-IZD-POD_1000380/P1078200" xmlDataType="decimal"/>
    </xmlCellPr>
  </singleXmlCell>
  <singleXmlCell id="868" r="K9" connectionId="0">
    <xmlCellPr id="1" uniqueName="P1078201">
      <xmlPr mapId="1" xpath="/TFI-IZD-POD/IPK-GFI-IZD-POD_1000380/P1078201" xmlDataType="decimal"/>
    </xmlCellPr>
  </singleXmlCell>
  <singleXmlCell id="869" r="L9" connectionId="0">
    <xmlCellPr id="1" uniqueName="P1078202">
      <xmlPr mapId="1" xpath="/TFI-IZD-POD/IPK-GFI-IZD-POD_1000380/P1078202" xmlDataType="decimal"/>
    </xmlCellPr>
  </singleXmlCell>
  <singleXmlCell id="870" r="M9" connectionId="0">
    <xmlCellPr id="1" uniqueName="P1078203">
      <xmlPr mapId="1" xpath="/TFI-IZD-POD/IPK-GFI-IZD-POD_1000380/P1078203" xmlDataType="decimal"/>
    </xmlCellPr>
  </singleXmlCell>
  <singleXmlCell id="871" r="N9" connectionId="0">
    <xmlCellPr id="1" uniqueName="P1078204">
      <xmlPr mapId="1" xpath="/TFI-IZD-POD/IPK-GFI-IZD-POD_1000380/P1078204" xmlDataType="decimal"/>
    </xmlCellPr>
  </singleXmlCell>
  <singleXmlCell id="872" r="O9" connectionId="0">
    <xmlCellPr id="1" uniqueName="P1078205">
      <xmlPr mapId="1" xpath="/TFI-IZD-POD/IPK-GFI-IZD-POD_1000380/P1078205" xmlDataType="decimal"/>
    </xmlCellPr>
  </singleXmlCell>
  <singleXmlCell id="873" r="P9" connectionId="0">
    <xmlCellPr id="1" uniqueName="P1081541">
      <xmlPr mapId="1" xpath="/TFI-IZD-POD/IPK-GFI-IZD-POD_1000380/P1081541" xmlDataType="decimal"/>
    </xmlCellPr>
  </singleXmlCell>
  <singleXmlCell id="874" r="Q9" connectionId="0">
    <xmlCellPr id="1" uniqueName="P1081548">
      <xmlPr mapId="1" xpath="/TFI-IZD-POD/IPK-GFI-IZD-POD_1000380/P1081548" xmlDataType="decimal"/>
    </xmlCellPr>
  </singleXmlCell>
  <singleXmlCell id="875" r="R9" connectionId="0">
    <xmlCellPr id="1" uniqueName="P1081662">
      <xmlPr mapId="1" xpath="/TFI-IZD-POD/IPK-GFI-IZD-POD_1000380/P1081662" xmlDataType="decimal"/>
    </xmlCellPr>
  </singleXmlCell>
  <singleXmlCell id="876" r="S9" connectionId="0">
    <xmlCellPr id="1" uniqueName="P1081664">
      <xmlPr mapId="1" xpath="/TFI-IZD-POD/IPK-GFI-IZD-POD_1000380/P1081664" xmlDataType="decimal"/>
    </xmlCellPr>
  </singleXmlCell>
  <singleXmlCell id="877" r="T9" connectionId="0">
    <xmlCellPr id="1" uniqueName="P1081666">
      <xmlPr mapId="1" xpath="/TFI-IZD-POD/IPK-GFI-IZD-POD_1000380/P1081666" xmlDataType="decimal"/>
    </xmlCellPr>
  </singleXmlCell>
  <singleXmlCell id="878" r="U9" connectionId="0">
    <xmlCellPr id="1" uniqueName="P1081668">
      <xmlPr mapId="1" xpath="/TFI-IZD-POD/IPK-GFI-IZD-POD_1000380/P1081668" xmlDataType="decimal"/>
    </xmlCellPr>
  </singleXmlCell>
  <singleXmlCell id="879" r="V9" connectionId="0">
    <xmlCellPr id="1" uniqueName="P1081670">
      <xmlPr mapId="1" xpath="/TFI-IZD-POD/IPK-GFI-IZD-POD_1000380/P1081670" xmlDataType="decimal"/>
    </xmlCellPr>
  </singleXmlCell>
  <singleXmlCell id="880" r="W9" connectionId="0">
    <xmlCellPr id="1" uniqueName="P1081672">
      <xmlPr mapId="1" xpath="/TFI-IZD-POD/IPK-GFI-IZD-POD_1000380/P1081672" xmlDataType="decimal"/>
    </xmlCellPr>
  </singleXmlCell>
  <singleXmlCell id="897" r="H10" connectionId="0">
    <xmlCellPr id="1" uniqueName="P1078206">
      <xmlPr mapId="1" xpath="/TFI-IZD-POD/IPK-GFI-IZD-POD_1000380/P1078206" xmlDataType="decimal"/>
    </xmlCellPr>
  </singleXmlCell>
  <singleXmlCell id="898" r="I10" connectionId="0">
    <xmlCellPr id="1" uniqueName="P1078207">
      <xmlPr mapId="1" xpath="/TFI-IZD-POD/IPK-GFI-IZD-POD_1000380/P1078207" xmlDataType="decimal"/>
    </xmlCellPr>
  </singleXmlCell>
  <singleXmlCell id="899" r="J10" connectionId="0">
    <xmlCellPr id="1" uniqueName="P1078208">
      <xmlPr mapId="1" xpath="/TFI-IZD-POD/IPK-GFI-IZD-POD_1000380/P1078208" xmlDataType="decimal"/>
    </xmlCellPr>
  </singleXmlCell>
  <singleXmlCell id="900" r="K10" connectionId="0">
    <xmlCellPr id="1" uniqueName="P1078209">
      <xmlPr mapId="1" xpath="/TFI-IZD-POD/IPK-GFI-IZD-POD_1000380/P1078209" xmlDataType="decimal"/>
    </xmlCellPr>
  </singleXmlCell>
  <singleXmlCell id="901" r="L10" connectionId="0">
    <xmlCellPr id="1" uniqueName="P1078210">
      <xmlPr mapId="1" xpath="/TFI-IZD-POD/IPK-GFI-IZD-POD_1000380/P1078210" xmlDataType="decimal"/>
    </xmlCellPr>
  </singleXmlCell>
  <singleXmlCell id="902" r="M10" connectionId="0">
    <xmlCellPr id="1" uniqueName="P1078215">
      <xmlPr mapId="1" xpath="/TFI-IZD-POD/IPK-GFI-IZD-POD_1000380/P1078215" xmlDataType="decimal"/>
    </xmlCellPr>
  </singleXmlCell>
  <singleXmlCell id="903" r="N10" connectionId="0">
    <xmlCellPr id="1" uniqueName="P1078217">
      <xmlPr mapId="1" xpath="/TFI-IZD-POD/IPK-GFI-IZD-POD_1000380/P1078217" xmlDataType="decimal"/>
    </xmlCellPr>
  </singleXmlCell>
  <singleXmlCell id="904" r="O10" connectionId="0">
    <xmlCellPr id="1" uniqueName="P1078220">
      <xmlPr mapId="1" xpath="/TFI-IZD-POD/IPK-GFI-IZD-POD_1000380/P1078220" xmlDataType="decimal"/>
    </xmlCellPr>
  </singleXmlCell>
  <singleXmlCell id="905" r="P10" connectionId="0">
    <xmlCellPr id="1" uniqueName="P1081542">
      <xmlPr mapId="1" xpath="/TFI-IZD-POD/IPK-GFI-IZD-POD_1000380/P1081542" xmlDataType="decimal"/>
    </xmlCellPr>
  </singleXmlCell>
  <singleXmlCell id="906" r="Q10" connectionId="0">
    <xmlCellPr id="1" uniqueName="P1081646">
      <xmlPr mapId="1" xpath="/TFI-IZD-POD/IPK-GFI-IZD-POD_1000380/P1081646" xmlDataType="decimal"/>
    </xmlCellPr>
  </singleXmlCell>
  <singleXmlCell id="907" r="R10" connectionId="0">
    <xmlCellPr id="1" uniqueName="P1081674">
      <xmlPr mapId="1" xpath="/TFI-IZD-POD/IPK-GFI-IZD-POD_1000380/P1081674" xmlDataType="decimal"/>
    </xmlCellPr>
  </singleXmlCell>
  <singleXmlCell id="908" r="S10" connectionId="0">
    <xmlCellPr id="1" uniqueName="P1081676">
      <xmlPr mapId="1" xpath="/TFI-IZD-POD/IPK-GFI-IZD-POD_1000380/P1081676" xmlDataType="decimal"/>
    </xmlCellPr>
  </singleXmlCell>
  <singleXmlCell id="909" r="T10" connectionId="0">
    <xmlCellPr id="1" uniqueName="P1081678">
      <xmlPr mapId="1" xpath="/TFI-IZD-POD/IPK-GFI-IZD-POD_1000380/P1081678" xmlDataType="decimal"/>
    </xmlCellPr>
  </singleXmlCell>
  <singleXmlCell id="910" r="U10" connectionId="0">
    <xmlCellPr id="1" uniqueName="P1081680">
      <xmlPr mapId="1" xpath="/TFI-IZD-POD/IPK-GFI-IZD-POD_1000380/P1081680" xmlDataType="decimal"/>
    </xmlCellPr>
  </singleXmlCell>
  <singleXmlCell id="911" r="V10" connectionId="0">
    <xmlCellPr id="1" uniqueName="P1081682">
      <xmlPr mapId="1" xpath="/TFI-IZD-POD/IPK-GFI-IZD-POD_1000380/P1081682" xmlDataType="decimal"/>
    </xmlCellPr>
  </singleXmlCell>
  <singleXmlCell id="912" r="W10" connectionId="0">
    <xmlCellPr id="1" uniqueName="P1081684">
      <xmlPr mapId="1" xpath="/TFI-IZD-POD/IPK-GFI-IZD-POD_1000380/P1081684" xmlDataType="decimal"/>
    </xmlCellPr>
  </singleXmlCell>
  <singleXmlCell id="913" r="H11" connectionId="0">
    <xmlCellPr id="1" uniqueName="P1078222">
      <xmlPr mapId="1" xpath="/TFI-IZD-POD/IPK-GFI-IZD-POD_1000380/P1078222" xmlDataType="decimal"/>
    </xmlCellPr>
  </singleXmlCell>
  <singleXmlCell id="914" r="I11" connectionId="0">
    <xmlCellPr id="1" uniqueName="P1078224">
      <xmlPr mapId="1" xpath="/TFI-IZD-POD/IPK-GFI-IZD-POD_1000380/P1078224" xmlDataType="decimal"/>
    </xmlCellPr>
  </singleXmlCell>
  <singleXmlCell id="915" r="J11" connectionId="0">
    <xmlCellPr id="1" uniqueName="P1078226">
      <xmlPr mapId="1" xpath="/TFI-IZD-POD/IPK-GFI-IZD-POD_1000380/P1078226" xmlDataType="decimal"/>
    </xmlCellPr>
  </singleXmlCell>
  <singleXmlCell id="916" r="K11" connectionId="0">
    <xmlCellPr id="1" uniqueName="P1078229">
      <xmlPr mapId="1" xpath="/TFI-IZD-POD/IPK-GFI-IZD-POD_1000380/P1078229" xmlDataType="decimal"/>
    </xmlCellPr>
  </singleXmlCell>
  <singleXmlCell id="917" r="L11" connectionId="0">
    <xmlCellPr id="1" uniqueName="P1078231">
      <xmlPr mapId="1" xpath="/TFI-IZD-POD/IPK-GFI-IZD-POD_1000380/P1078231" xmlDataType="decimal"/>
    </xmlCellPr>
  </singleXmlCell>
  <singleXmlCell id="918" r="M11" connectionId="0">
    <xmlCellPr id="1" uniqueName="P1078233">
      <xmlPr mapId="1" xpath="/TFI-IZD-POD/IPK-GFI-IZD-POD_1000380/P1078233" xmlDataType="decimal"/>
    </xmlCellPr>
  </singleXmlCell>
  <singleXmlCell id="919" r="N11" connectionId="0">
    <xmlCellPr id="1" uniqueName="P1078236">
      <xmlPr mapId="1" xpath="/TFI-IZD-POD/IPK-GFI-IZD-POD_1000380/P1078236" xmlDataType="decimal"/>
    </xmlCellPr>
  </singleXmlCell>
  <singleXmlCell id="920" r="O11" connectionId="0">
    <xmlCellPr id="1" uniqueName="P1078237">
      <xmlPr mapId="1" xpath="/TFI-IZD-POD/IPK-GFI-IZD-POD_1000380/P1078237" xmlDataType="decimal"/>
    </xmlCellPr>
  </singleXmlCell>
  <singleXmlCell id="921" r="P11" connectionId="0">
    <xmlCellPr id="1" uniqueName="P1081543">
      <xmlPr mapId="1" xpath="/TFI-IZD-POD/IPK-GFI-IZD-POD_1000380/P1081543" xmlDataType="decimal"/>
    </xmlCellPr>
  </singleXmlCell>
  <singleXmlCell id="922" r="Q11" connectionId="0">
    <xmlCellPr id="1" uniqueName="P1081685">
      <xmlPr mapId="1" xpath="/TFI-IZD-POD/IPK-GFI-IZD-POD_1000380/P1081685" xmlDataType="decimal"/>
    </xmlCellPr>
  </singleXmlCell>
  <singleXmlCell id="923" r="R11" connectionId="0">
    <xmlCellPr id="1" uniqueName="P1081686">
      <xmlPr mapId="1" xpath="/TFI-IZD-POD/IPK-GFI-IZD-POD_1000380/P1081686" xmlDataType="decimal"/>
    </xmlCellPr>
  </singleXmlCell>
  <singleXmlCell id="924" r="S11" connectionId="0">
    <xmlCellPr id="1" uniqueName="P1081687">
      <xmlPr mapId="1" xpath="/TFI-IZD-POD/IPK-GFI-IZD-POD_1000380/P1081687" xmlDataType="decimal"/>
    </xmlCellPr>
  </singleXmlCell>
  <singleXmlCell id="925" r="T11" connectionId="0">
    <xmlCellPr id="1" uniqueName="P1081688">
      <xmlPr mapId="1" xpath="/TFI-IZD-POD/IPK-GFI-IZD-POD_1000380/P1081688" xmlDataType="decimal"/>
    </xmlCellPr>
  </singleXmlCell>
  <singleXmlCell id="926" r="U11" connectionId="0">
    <xmlCellPr id="1" uniqueName="P1081689">
      <xmlPr mapId="1" xpath="/TFI-IZD-POD/IPK-GFI-IZD-POD_1000380/P1081689" xmlDataType="decimal"/>
    </xmlCellPr>
  </singleXmlCell>
  <singleXmlCell id="927" r="V11" connectionId="0">
    <xmlCellPr id="1" uniqueName="P1081690">
      <xmlPr mapId="1" xpath="/TFI-IZD-POD/IPK-GFI-IZD-POD_1000380/P1081690" xmlDataType="decimal"/>
    </xmlCellPr>
  </singleXmlCell>
  <singleXmlCell id="928" r="W11" connectionId="0">
    <xmlCellPr id="1" uniqueName="P1081696">
      <xmlPr mapId="1" xpath="/TFI-IZD-POD/IPK-GFI-IZD-POD_1000380/P1081696" xmlDataType="decimal"/>
    </xmlCellPr>
  </singleXmlCell>
  <singleXmlCell id="929" r="H12" connectionId="0">
    <xmlCellPr id="1" uniqueName="P1078238">
      <xmlPr mapId="1" xpath="/TFI-IZD-POD/IPK-GFI-IZD-POD_1000380/P1078238" xmlDataType="decimal"/>
    </xmlCellPr>
  </singleXmlCell>
  <singleXmlCell id="930" r="I12" connectionId="0">
    <xmlCellPr id="1" uniqueName="P1078239">
      <xmlPr mapId="1" xpath="/TFI-IZD-POD/IPK-GFI-IZD-POD_1000380/P1078239" xmlDataType="decimal"/>
    </xmlCellPr>
  </singleXmlCell>
  <singleXmlCell id="931" r="J12" connectionId="0">
    <xmlCellPr id="1" uniqueName="P1078240">
      <xmlPr mapId="1" xpath="/TFI-IZD-POD/IPK-GFI-IZD-POD_1000380/P1078240" xmlDataType="decimal"/>
    </xmlCellPr>
  </singleXmlCell>
  <singleXmlCell id="932" r="K12" connectionId="0">
    <xmlCellPr id="1" uniqueName="P1078241">
      <xmlPr mapId="1" xpath="/TFI-IZD-POD/IPK-GFI-IZD-POD_1000380/P1078241" xmlDataType="decimal"/>
    </xmlCellPr>
  </singleXmlCell>
  <singleXmlCell id="933" r="L12" connectionId="0">
    <xmlCellPr id="1" uniqueName="P1078242">
      <xmlPr mapId="1" xpath="/TFI-IZD-POD/IPK-GFI-IZD-POD_1000380/P1078242" xmlDataType="decimal"/>
    </xmlCellPr>
  </singleXmlCell>
  <singleXmlCell id="934" r="M12" connectionId="0">
    <xmlCellPr id="1" uniqueName="P1078243">
      <xmlPr mapId="1" xpath="/TFI-IZD-POD/IPK-GFI-IZD-POD_1000380/P1078243" xmlDataType="decimal"/>
    </xmlCellPr>
  </singleXmlCell>
  <singleXmlCell id="935" r="N12" connectionId="0">
    <xmlCellPr id="1" uniqueName="P1078946">
      <xmlPr mapId="1" xpath="/TFI-IZD-POD/IPK-GFI-IZD-POD_1000380/P1078946" xmlDataType="decimal"/>
    </xmlCellPr>
  </singleXmlCell>
  <singleXmlCell id="936" r="O12" connectionId="0">
    <xmlCellPr id="1" uniqueName="P1078947">
      <xmlPr mapId="1" xpath="/TFI-IZD-POD/IPK-GFI-IZD-POD_1000380/P1078947" xmlDataType="decimal"/>
    </xmlCellPr>
  </singleXmlCell>
  <singleXmlCell id="937" r="P12" connectionId="0">
    <xmlCellPr id="1" uniqueName="P1081544">
      <xmlPr mapId="1" xpath="/TFI-IZD-POD/IPK-GFI-IZD-POD_1000380/P1081544" xmlDataType="decimal"/>
    </xmlCellPr>
  </singleXmlCell>
  <singleXmlCell id="938" r="Q12" connectionId="0">
    <xmlCellPr id="1" uniqueName="P1081697">
      <xmlPr mapId="1" xpath="/TFI-IZD-POD/IPK-GFI-IZD-POD_1000380/P1081697" xmlDataType="decimal"/>
    </xmlCellPr>
  </singleXmlCell>
  <singleXmlCell id="939" r="R12" connectionId="0">
    <xmlCellPr id="1" uniqueName="P1081698">
      <xmlPr mapId="1" xpath="/TFI-IZD-POD/IPK-GFI-IZD-POD_1000380/P1081698" xmlDataType="decimal"/>
    </xmlCellPr>
  </singleXmlCell>
  <singleXmlCell id="940" r="S12" connectionId="0">
    <xmlCellPr id="1" uniqueName="P1081699">
      <xmlPr mapId="1" xpath="/TFI-IZD-POD/IPK-GFI-IZD-POD_1000380/P1081699" xmlDataType="decimal"/>
    </xmlCellPr>
  </singleXmlCell>
  <singleXmlCell id="941" r="T12" connectionId="0">
    <xmlCellPr id="1" uniqueName="P1081700">
      <xmlPr mapId="1" xpath="/TFI-IZD-POD/IPK-GFI-IZD-POD_1000380/P1081700" xmlDataType="decimal"/>
    </xmlCellPr>
  </singleXmlCell>
  <singleXmlCell id="942" r="U12" connectionId="0">
    <xmlCellPr id="1" uniqueName="P1081701">
      <xmlPr mapId="1" xpath="/TFI-IZD-POD/IPK-GFI-IZD-POD_1000380/P1081701" xmlDataType="decimal"/>
    </xmlCellPr>
  </singleXmlCell>
  <singleXmlCell id="943" r="V12" connectionId="0">
    <xmlCellPr id="1" uniqueName="P1081702">
      <xmlPr mapId="1" xpath="/TFI-IZD-POD/IPK-GFI-IZD-POD_1000380/P1081702" xmlDataType="decimal"/>
    </xmlCellPr>
  </singleXmlCell>
  <singleXmlCell id="944" r="W12" connectionId="0">
    <xmlCellPr id="1" uniqueName="P1081703">
      <xmlPr mapId="1" xpath="/TFI-IZD-POD/IPK-GFI-IZD-POD_1000380/P1081703" xmlDataType="decimal"/>
    </xmlCellPr>
  </singleXmlCell>
  <singleXmlCell id="945" r="H13" connectionId="0">
    <xmlCellPr id="1" uniqueName="P1078948">
      <xmlPr mapId="1" xpath="/TFI-IZD-POD/IPK-GFI-IZD-POD_1000380/P1078948" xmlDataType="decimal"/>
    </xmlCellPr>
  </singleXmlCell>
  <singleXmlCell id="946" r="I13" connectionId="0">
    <xmlCellPr id="1" uniqueName="P1078949">
      <xmlPr mapId="1" xpath="/TFI-IZD-POD/IPK-GFI-IZD-POD_1000380/P1078949" xmlDataType="decimal"/>
    </xmlCellPr>
  </singleXmlCell>
  <singleXmlCell id="947" r="J13" connectionId="0">
    <xmlCellPr id="1" uniqueName="P1079430">
      <xmlPr mapId="1" xpath="/TFI-IZD-POD/IPK-GFI-IZD-POD_1000380/P1079430" xmlDataType="decimal"/>
    </xmlCellPr>
  </singleXmlCell>
  <singleXmlCell id="948" r="K13" connectionId="0">
    <xmlCellPr id="1" uniqueName="P1079851">
      <xmlPr mapId="1" xpath="/TFI-IZD-POD/IPK-GFI-IZD-POD_1000380/P1079851" xmlDataType="decimal"/>
    </xmlCellPr>
  </singleXmlCell>
  <singleXmlCell id="949" r="L13" connectionId="0">
    <xmlCellPr id="1" uniqueName="P1079852">
      <xmlPr mapId="1" xpath="/TFI-IZD-POD/IPK-GFI-IZD-POD_1000380/P1079852" xmlDataType="decimal"/>
    </xmlCellPr>
  </singleXmlCell>
  <singleXmlCell id="950" r="M13" connectionId="0">
    <xmlCellPr id="1" uniqueName="P1079853">
      <xmlPr mapId="1" xpath="/TFI-IZD-POD/IPK-GFI-IZD-POD_1000380/P1079853" xmlDataType="decimal"/>
    </xmlCellPr>
  </singleXmlCell>
  <singleXmlCell id="951" r="N13" connectionId="0">
    <xmlCellPr id="1" uniqueName="P1079854">
      <xmlPr mapId="1" xpath="/TFI-IZD-POD/IPK-GFI-IZD-POD_1000380/P1079854" xmlDataType="decimal"/>
    </xmlCellPr>
  </singleXmlCell>
  <singleXmlCell id="952" r="O13" connectionId="0">
    <xmlCellPr id="1" uniqueName="P1079855">
      <xmlPr mapId="1" xpath="/TFI-IZD-POD/IPK-GFI-IZD-POD_1000380/P1079855" xmlDataType="decimal"/>
    </xmlCellPr>
  </singleXmlCell>
  <singleXmlCell id="953" r="P13" connectionId="0">
    <xmlCellPr id="1" uniqueName="P1081545">
      <xmlPr mapId="1" xpath="/TFI-IZD-POD/IPK-GFI-IZD-POD_1000380/P1081545" xmlDataType="decimal"/>
    </xmlCellPr>
  </singleXmlCell>
  <singleXmlCell id="954" r="Q13" connectionId="0">
    <xmlCellPr id="1" uniqueName="P1081704">
      <xmlPr mapId="1" xpath="/TFI-IZD-POD/IPK-GFI-IZD-POD_1000380/P1081704" xmlDataType="decimal"/>
    </xmlCellPr>
  </singleXmlCell>
  <singleXmlCell id="955" r="R13" connectionId="0">
    <xmlCellPr id="1" uniqueName="P1081705">
      <xmlPr mapId="1" xpath="/TFI-IZD-POD/IPK-GFI-IZD-POD_1000380/P1081705" xmlDataType="decimal"/>
    </xmlCellPr>
  </singleXmlCell>
  <singleXmlCell id="956" r="S13" connectionId="0">
    <xmlCellPr id="1" uniqueName="P1081706">
      <xmlPr mapId="1" xpath="/TFI-IZD-POD/IPK-GFI-IZD-POD_1000380/P1081706" xmlDataType="decimal"/>
    </xmlCellPr>
  </singleXmlCell>
  <singleXmlCell id="957" r="T13" connectionId="0">
    <xmlCellPr id="1" uniqueName="P1081707">
      <xmlPr mapId="1" xpath="/TFI-IZD-POD/IPK-GFI-IZD-POD_1000380/P1081707" xmlDataType="decimal"/>
    </xmlCellPr>
  </singleXmlCell>
  <singleXmlCell id="958" r="U13" connectionId="0">
    <xmlCellPr id="1" uniqueName="P1081708">
      <xmlPr mapId="1" xpath="/TFI-IZD-POD/IPK-GFI-IZD-POD_1000380/P1081708" xmlDataType="decimal"/>
    </xmlCellPr>
  </singleXmlCell>
  <singleXmlCell id="959" r="V13" connectionId="0">
    <xmlCellPr id="1" uniqueName="P1081709">
      <xmlPr mapId="1" xpath="/TFI-IZD-POD/IPK-GFI-IZD-POD_1000380/P1081709" xmlDataType="decimal"/>
    </xmlCellPr>
  </singleXmlCell>
  <singleXmlCell id="960" r="W13" connectionId="0">
    <xmlCellPr id="1" uniqueName="P1081710">
      <xmlPr mapId="1" xpath="/TFI-IZD-POD/IPK-GFI-IZD-POD_1000380/P1081710" xmlDataType="decimal"/>
    </xmlCellPr>
  </singleXmlCell>
  <singleXmlCell id="961" r="H14" connectionId="0">
    <xmlCellPr id="1" uniqueName="P1079856">
      <xmlPr mapId="1" xpath="/TFI-IZD-POD/IPK-GFI-IZD-POD_1000380/P1079856" xmlDataType="decimal"/>
    </xmlCellPr>
  </singleXmlCell>
  <singleXmlCell id="962" r="I14" connectionId="0">
    <xmlCellPr id="1" uniqueName="P1079857">
      <xmlPr mapId="1" xpath="/TFI-IZD-POD/IPK-GFI-IZD-POD_1000380/P1079857" xmlDataType="decimal"/>
    </xmlCellPr>
  </singleXmlCell>
  <singleXmlCell id="963" r="J14" connectionId="0">
    <xmlCellPr id="1" uniqueName="P1079858">
      <xmlPr mapId="1" xpath="/TFI-IZD-POD/IPK-GFI-IZD-POD_1000380/P1079858" xmlDataType="decimal"/>
    </xmlCellPr>
  </singleXmlCell>
  <singleXmlCell id="964" r="K14" connectionId="0">
    <xmlCellPr id="1" uniqueName="P1079859">
      <xmlPr mapId="1" xpath="/TFI-IZD-POD/IPK-GFI-IZD-POD_1000380/P1079859" xmlDataType="decimal"/>
    </xmlCellPr>
  </singleXmlCell>
  <singleXmlCell id="965" r="L14" connectionId="0">
    <xmlCellPr id="1" uniqueName="P1079860">
      <xmlPr mapId="1" xpath="/TFI-IZD-POD/IPK-GFI-IZD-POD_1000380/P1079860" xmlDataType="decimal"/>
    </xmlCellPr>
  </singleXmlCell>
  <singleXmlCell id="966" r="M14" connectionId="0">
    <xmlCellPr id="1" uniqueName="P1079861">
      <xmlPr mapId="1" xpath="/TFI-IZD-POD/IPK-GFI-IZD-POD_1000380/P1079861" xmlDataType="decimal"/>
    </xmlCellPr>
  </singleXmlCell>
  <singleXmlCell id="967" r="N14" connectionId="0">
    <xmlCellPr id="1" uniqueName="P1079862">
      <xmlPr mapId="1" xpath="/TFI-IZD-POD/IPK-GFI-IZD-POD_1000380/P1079862" xmlDataType="decimal"/>
    </xmlCellPr>
  </singleXmlCell>
  <singleXmlCell id="968" r="O14" connectionId="0">
    <xmlCellPr id="1" uniqueName="P1079863">
      <xmlPr mapId="1" xpath="/TFI-IZD-POD/IPK-GFI-IZD-POD_1000380/P1079863" xmlDataType="decimal"/>
    </xmlCellPr>
  </singleXmlCell>
  <singleXmlCell id="969" r="P14" connectionId="0">
    <xmlCellPr id="1" uniqueName="P1081711">
      <xmlPr mapId="1" xpath="/TFI-IZD-POD/IPK-GFI-IZD-POD_1000380/P1081711" xmlDataType="decimal"/>
    </xmlCellPr>
  </singleXmlCell>
  <singleXmlCell id="970" r="Q14" connectionId="0">
    <xmlCellPr id="1" uniqueName="P1081712">
      <xmlPr mapId="1" xpath="/TFI-IZD-POD/IPK-GFI-IZD-POD_1000380/P1081712" xmlDataType="decimal"/>
    </xmlCellPr>
  </singleXmlCell>
  <singleXmlCell id="971" r="R14" connectionId="0">
    <xmlCellPr id="1" uniqueName="P1081713">
      <xmlPr mapId="1" xpath="/TFI-IZD-POD/IPK-GFI-IZD-POD_1000380/P1081713" xmlDataType="decimal"/>
    </xmlCellPr>
  </singleXmlCell>
  <singleXmlCell id="972" r="S14" connectionId="0">
    <xmlCellPr id="1" uniqueName="P1081714">
      <xmlPr mapId="1" xpath="/TFI-IZD-POD/IPK-GFI-IZD-POD_1000380/P1081714" xmlDataType="decimal"/>
    </xmlCellPr>
  </singleXmlCell>
  <singleXmlCell id="973" r="T14" connectionId="0">
    <xmlCellPr id="1" uniqueName="P1081715">
      <xmlPr mapId="1" xpath="/TFI-IZD-POD/IPK-GFI-IZD-POD_1000380/P1081715" xmlDataType="decimal"/>
    </xmlCellPr>
  </singleXmlCell>
  <singleXmlCell id="974" r="U14" connectionId="0">
    <xmlCellPr id="1" uniqueName="P1081716">
      <xmlPr mapId="1" xpath="/TFI-IZD-POD/IPK-GFI-IZD-POD_1000380/P1081716" xmlDataType="decimal"/>
    </xmlCellPr>
  </singleXmlCell>
  <singleXmlCell id="975" r="V14" connectionId="0">
    <xmlCellPr id="1" uniqueName="P1081717">
      <xmlPr mapId="1" xpath="/TFI-IZD-POD/IPK-GFI-IZD-POD_1000380/P1081717" xmlDataType="decimal"/>
    </xmlCellPr>
  </singleXmlCell>
  <singleXmlCell id="976" r="W14" connectionId="0">
    <xmlCellPr id="1" uniqueName="P1081718">
      <xmlPr mapId="1" xpath="/TFI-IZD-POD/IPK-GFI-IZD-POD_1000380/P1081718" xmlDataType="decimal"/>
    </xmlCellPr>
  </singleXmlCell>
  <singleXmlCell id="977" r="H15" connectionId="0">
    <xmlCellPr id="1" uniqueName="P1079864">
      <xmlPr mapId="1" xpath="/TFI-IZD-POD/IPK-GFI-IZD-POD_1000380/P1079864" xmlDataType="decimal"/>
    </xmlCellPr>
  </singleXmlCell>
  <singleXmlCell id="978" r="I15" connectionId="0">
    <xmlCellPr id="1" uniqueName="P1079865">
      <xmlPr mapId="1" xpath="/TFI-IZD-POD/IPK-GFI-IZD-POD_1000380/P1079865" xmlDataType="decimal"/>
    </xmlCellPr>
  </singleXmlCell>
  <singleXmlCell id="979" r="J15" connectionId="0">
    <xmlCellPr id="1" uniqueName="P1079866">
      <xmlPr mapId="1" xpath="/TFI-IZD-POD/IPK-GFI-IZD-POD_1000380/P1079866" xmlDataType="decimal"/>
    </xmlCellPr>
  </singleXmlCell>
  <singleXmlCell id="980" r="K15" connectionId="0">
    <xmlCellPr id="1" uniqueName="P1079867">
      <xmlPr mapId="1" xpath="/TFI-IZD-POD/IPK-GFI-IZD-POD_1000380/P1079867" xmlDataType="decimal"/>
    </xmlCellPr>
  </singleXmlCell>
  <singleXmlCell id="981" r="L15" connectionId="0">
    <xmlCellPr id="1" uniqueName="P1079868">
      <xmlPr mapId="1" xpath="/TFI-IZD-POD/IPK-GFI-IZD-POD_1000380/P1079868" xmlDataType="decimal"/>
    </xmlCellPr>
  </singleXmlCell>
  <singleXmlCell id="982" r="M15" connectionId="0">
    <xmlCellPr id="1" uniqueName="P1079869">
      <xmlPr mapId="1" xpath="/TFI-IZD-POD/IPK-GFI-IZD-POD_1000380/P1079869" xmlDataType="decimal"/>
    </xmlCellPr>
  </singleXmlCell>
  <singleXmlCell id="983" r="N15" connectionId="0">
    <xmlCellPr id="1" uniqueName="P1079870">
      <xmlPr mapId="1" xpath="/TFI-IZD-POD/IPK-GFI-IZD-POD_1000380/P1079870" xmlDataType="decimal"/>
    </xmlCellPr>
  </singleXmlCell>
  <singleXmlCell id="984" r="O15" connectionId="0">
    <xmlCellPr id="1" uniqueName="P1079871">
      <xmlPr mapId="1" xpath="/TFI-IZD-POD/IPK-GFI-IZD-POD_1000380/P1079871" xmlDataType="decimal"/>
    </xmlCellPr>
  </singleXmlCell>
  <singleXmlCell id="985" r="P15" connectionId="0">
    <xmlCellPr id="1" uniqueName="P1081874">
      <xmlPr mapId="1" xpath="/TFI-IZD-POD/IPK-GFI-IZD-POD_1000380/P1081874" xmlDataType="decimal"/>
    </xmlCellPr>
  </singleXmlCell>
  <singleXmlCell id="986" r="Q15" connectionId="0">
    <xmlCellPr id="1" uniqueName="P1081877">
      <xmlPr mapId="1" xpath="/TFI-IZD-POD/IPK-GFI-IZD-POD_1000380/P1081877" xmlDataType="decimal"/>
    </xmlCellPr>
  </singleXmlCell>
  <singleXmlCell id="987" r="R15" connectionId="0">
    <xmlCellPr id="1" uniqueName="P1081880">
      <xmlPr mapId="1" xpath="/TFI-IZD-POD/IPK-GFI-IZD-POD_1000380/P1081880" xmlDataType="decimal"/>
    </xmlCellPr>
  </singleXmlCell>
  <singleXmlCell id="988" r="S15" connectionId="0">
    <xmlCellPr id="1" uniqueName="P1081882">
      <xmlPr mapId="1" xpath="/TFI-IZD-POD/IPK-GFI-IZD-POD_1000380/P1081882" xmlDataType="decimal"/>
    </xmlCellPr>
  </singleXmlCell>
  <singleXmlCell id="989" r="T15" connectionId="0">
    <xmlCellPr id="1" uniqueName="P1081888">
      <xmlPr mapId="1" xpath="/TFI-IZD-POD/IPK-GFI-IZD-POD_1000380/P1081888" xmlDataType="decimal"/>
    </xmlCellPr>
  </singleXmlCell>
  <singleXmlCell id="990" r="U15" connectionId="0">
    <xmlCellPr id="1" uniqueName="P1081891">
      <xmlPr mapId="1" xpath="/TFI-IZD-POD/IPK-GFI-IZD-POD_1000380/P1081891" xmlDataType="decimal"/>
    </xmlCellPr>
  </singleXmlCell>
  <singleXmlCell id="991" r="V15" connectionId="0">
    <xmlCellPr id="1" uniqueName="P1081893">
      <xmlPr mapId="1" xpath="/TFI-IZD-POD/IPK-GFI-IZD-POD_1000380/P1081893" xmlDataType="decimal"/>
    </xmlCellPr>
  </singleXmlCell>
  <singleXmlCell id="992" r="W15" connectionId="0">
    <xmlCellPr id="1" uniqueName="P1081895">
      <xmlPr mapId="1" xpath="/TFI-IZD-POD/IPK-GFI-IZD-POD_1000380/P1081895" xmlDataType="decimal"/>
    </xmlCellPr>
  </singleXmlCell>
  <singleXmlCell id="993" r="H16" connectionId="0">
    <xmlCellPr id="1" uniqueName="P1079872">
      <xmlPr mapId="1" xpath="/TFI-IZD-POD/IPK-GFI-IZD-POD_1000380/P1079872" xmlDataType="decimal"/>
    </xmlCellPr>
  </singleXmlCell>
  <singleXmlCell id="994" r="I16" connectionId="0">
    <xmlCellPr id="1" uniqueName="P1079873">
      <xmlPr mapId="1" xpath="/TFI-IZD-POD/IPK-GFI-IZD-POD_1000380/P1079873" xmlDataType="decimal"/>
    </xmlCellPr>
  </singleXmlCell>
  <singleXmlCell id="995" r="J16" connectionId="0">
    <xmlCellPr id="1" uniqueName="P1079874">
      <xmlPr mapId="1" xpath="/TFI-IZD-POD/IPK-GFI-IZD-POD_1000380/P1079874" xmlDataType="decimal"/>
    </xmlCellPr>
  </singleXmlCell>
  <singleXmlCell id="996" r="K16" connectionId="0">
    <xmlCellPr id="1" uniqueName="P1079875">
      <xmlPr mapId="1" xpath="/TFI-IZD-POD/IPK-GFI-IZD-POD_1000380/P1079875" xmlDataType="decimal"/>
    </xmlCellPr>
  </singleXmlCell>
  <singleXmlCell id="997" r="L16" connectionId="0">
    <xmlCellPr id="1" uniqueName="P1079876">
      <xmlPr mapId="1" xpath="/TFI-IZD-POD/IPK-GFI-IZD-POD_1000380/P1079876" xmlDataType="decimal"/>
    </xmlCellPr>
  </singleXmlCell>
  <singleXmlCell id="998" r="M16" connectionId="0">
    <xmlCellPr id="1" uniqueName="P1079877">
      <xmlPr mapId="1" xpath="/TFI-IZD-POD/IPK-GFI-IZD-POD_1000380/P1079877" xmlDataType="decimal"/>
    </xmlCellPr>
  </singleXmlCell>
  <singleXmlCell id="999" r="N16" connectionId="0">
    <xmlCellPr id="1" uniqueName="P1079878">
      <xmlPr mapId="1" xpath="/TFI-IZD-POD/IPK-GFI-IZD-POD_1000380/P1079878" xmlDataType="decimal"/>
    </xmlCellPr>
  </singleXmlCell>
  <singleXmlCell id="1000" r="O16" connectionId="0">
    <xmlCellPr id="1" uniqueName="P1079879">
      <xmlPr mapId="1" xpath="/TFI-IZD-POD/IPK-GFI-IZD-POD_1000380/P1079879" xmlDataType="decimal"/>
    </xmlCellPr>
  </singleXmlCell>
  <singleXmlCell id="1001" r="P16" connectionId="0">
    <xmlCellPr id="1" uniqueName="P1081898">
      <xmlPr mapId="1" xpath="/TFI-IZD-POD/IPK-GFI-IZD-POD_1000380/P1081898" xmlDataType="decimal"/>
    </xmlCellPr>
  </singleXmlCell>
  <singleXmlCell id="1002" r="Q16" connectionId="0">
    <xmlCellPr id="1" uniqueName="P1081900">
      <xmlPr mapId="1" xpath="/TFI-IZD-POD/IPK-GFI-IZD-POD_1000380/P1081900" xmlDataType="decimal"/>
    </xmlCellPr>
  </singleXmlCell>
  <singleXmlCell id="1003" r="R16" connectionId="0">
    <xmlCellPr id="1" uniqueName="P1081902">
      <xmlPr mapId="1" xpath="/TFI-IZD-POD/IPK-GFI-IZD-POD_1000380/P1081902" xmlDataType="decimal"/>
    </xmlCellPr>
  </singleXmlCell>
  <singleXmlCell id="1004" r="S16" connectionId="0">
    <xmlCellPr id="1" uniqueName="P1081903">
      <xmlPr mapId="1" xpath="/TFI-IZD-POD/IPK-GFI-IZD-POD_1000380/P1081903" xmlDataType="decimal"/>
    </xmlCellPr>
  </singleXmlCell>
  <singleXmlCell id="1005" r="T16" connectionId="0">
    <xmlCellPr id="1" uniqueName="P1081906">
      <xmlPr mapId="1" xpath="/TFI-IZD-POD/IPK-GFI-IZD-POD_1000380/P1081906" xmlDataType="decimal"/>
    </xmlCellPr>
  </singleXmlCell>
  <singleXmlCell id="1006" r="U16" connectionId="0">
    <xmlCellPr id="1" uniqueName="P1081908">
      <xmlPr mapId="1" xpath="/TFI-IZD-POD/IPK-GFI-IZD-POD_1000380/P1081908" xmlDataType="decimal"/>
    </xmlCellPr>
  </singleXmlCell>
  <singleXmlCell id="1007" r="V16" connectionId="0">
    <xmlCellPr id="1" uniqueName="P1081915">
      <xmlPr mapId="1" xpath="/TFI-IZD-POD/IPK-GFI-IZD-POD_1000380/P1081915" xmlDataType="decimal"/>
    </xmlCellPr>
  </singleXmlCell>
  <singleXmlCell id="1008" r="W16" connectionId="0">
    <xmlCellPr id="1" uniqueName="P1081918">
      <xmlPr mapId="1" xpath="/TFI-IZD-POD/IPK-GFI-IZD-POD_1000380/P1081918" xmlDataType="decimal"/>
    </xmlCellPr>
  </singleXmlCell>
  <singleXmlCell id="1009" r="H17" connectionId="0">
    <xmlCellPr id="1" uniqueName="P1079880">
      <xmlPr mapId="1" xpath="/TFI-IZD-POD/IPK-GFI-IZD-POD_1000380/P1079880" xmlDataType="decimal"/>
    </xmlCellPr>
  </singleXmlCell>
  <singleXmlCell id="1010" r="I17" connectionId="0">
    <xmlCellPr id="1" uniqueName="P1079881">
      <xmlPr mapId="1" xpath="/TFI-IZD-POD/IPK-GFI-IZD-POD_1000380/P1079881" xmlDataType="decimal"/>
    </xmlCellPr>
  </singleXmlCell>
  <singleXmlCell id="1011" r="J17" connectionId="0">
    <xmlCellPr id="1" uniqueName="P1079882">
      <xmlPr mapId="1" xpath="/TFI-IZD-POD/IPK-GFI-IZD-POD_1000380/P1079882" xmlDataType="decimal"/>
    </xmlCellPr>
  </singleXmlCell>
  <singleXmlCell id="1012" r="K17" connectionId="0">
    <xmlCellPr id="1" uniqueName="P1079883">
      <xmlPr mapId="1" xpath="/TFI-IZD-POD/IPK-GFI-IZD-POD_1000380/P1079883" xmlDataType="decimal"/>
    </xmlCellPr>
  </singleXmlCell>
  <singleXmlCell id="1013" r="L17" connectionId="0">
    <xmlCellPr id="1" uniqueName="P1079884">
      <xmlPr mapId="1" xpath="/TFI-IZD-POD/IPK-GFI-IZD-POD_1000380/P1079884" xmlDataType="decimal"/>
    </xmlCellPr>
  </singleXmlCell>
  <singleXmlCell id="1014" r="M17" connectionId="0">
    <xmlCellPr id="1" uniqueName="P1079885">
      <xmlPr mapId="1" xpath="/TFI-IZD-POD/IPK-GFI-IZD-POD_1000380/P1079885" xmlDataType="decimal"/>
    </xmlCellPr>
  </singleXmlCell>
  <singleXmlCell id="1015" r="N17" connectionId="0">
    <xmlCellPr id="1" uniqueName="P1079886">
      <xmlPr mapId="1" xpath="/TFI-IZD-POD/IPK-GFI-IZD-POD_1000380/P1079886" xmlDataType="decimal"/>
    </xmlCellPr>
  </singleXmlCell>
  <singleXmlCell id="1016" r="O17" connectionId="0">
    <xmlCellPr id="1" uniqueName="P1079887">
      <xmlPr mapId="1" xpath="/TFI-IZD-POD/IPK-GFI-IZD-POD_1000380/P1079887" xmlDataType="decimal"/>
    </xmlCellPr>
  </singleXmlCell>
  <singleXmlCell id="1017" r="P17" connectionId="0">
    <xmlCellPr id="1" uniqueName="P1081920">
      <xmlPr mapId="1" xpath="/TFI-IZD-POD/IPK-GFI-IZD-POD_1000380/P1081920" xmlDataType="decimal"/>
    </xmlCellPr>
  </singleXmlCell>
  <singleXmlCell id="1018" r="Q17" connectionId="0">
    <xmlCellPr id="1" uniqueName="P1081922">
      <xmlPr mapId="1" xpath="/TFI-IZD-POD/IPK-GFI-IZD-POD_1000380/P1081922" xmlDataType="decimal"/>
    </xmlCellPr>
  </singleXmlCell>
  <singleXmlCell id="1019" r="R17" connectionId="0">
    <xmlCellPr id="1" uniqueName="P1081925">
      <xmlPr mapId="1" xpath="/TFI-IZD-POD/IPK-GFI-IZD-POD_1000380/P1081925" xmlDataType="decimal"/>
    </xmlCellPr>
  </singleXmlCell>
  <singleXmlCell id="1020" r="S17" connectionId="0">
    <xmlCellPr id="1" uniqueName="P1081927">
      <xmlPr mapId="1" xpath="/TFI-IZD-POD/IPK-GFI-IZD-POD_1000380/P1081927" xmlDataType="decimal"/>
    </xmlCellPr>
  </singleXmlCell>
  <singleXmlCell id="1021" r="T17" connectionId="0">
    <xmlCellPr id="1" uniqueName="P1081929">
      <xmlPr mapId="1" xpath="/TFI-IZD-POD/IPK-GFI-IZD-POD_1000380/P1081929" xmlDataType="decimal"/>
    </xmlCellPr>
  </singleXmlCell>
  <singleXmlCell id="1022" r="U17" connectionId="0">
    <xmlCellPr id="1" uniqueName="P1081930">
      <xmlPr mapId="1" xpath="/TFI-IZD-POD/IPK-GFI-IZD-POD_1000380/P1081930" xmlDataType="decimal"/>
    </xmlCellPr>
  </singleXmlCell>
  <singleXmlCell id="1023" r="V17" connectionId="0">
    <xmlCellPr id="1" uniqueName="P1081932">
      <xmlPr mapId="1" xpath="/TFI-IZD-POD/IPK-GFI-IZD-POD_1000380/P1081932" xmlDataType="decimal"/>
    </xmlCellPr>
  </singleXmlCell>
  <singleXmlCell id="1024" r="W17" connectionId="0">
    <xmlCellPr id="1" uniqueName="P1081934">
      <xmlPr mapId="1" xpath="/TFI-IZD-POD/IPK-GFI-IZD-POD_1000380/P1081934" xmlDataType="decimal"/>
    </xmlCellPr>
  </singleXmlCell>
  <singleXmlCell id="1025" r="H18" connectionId="0">
    <xmlCellPr id="1" uniqueName="P1079888">
      <xmlPr mapId="1" xpath="/TFI-IZD-POD/IPK-GFI-IZD-POD_1000380/P1079888" xmlDataType="decimal"/>
    </xmlCellPr>
  </singleXmlCell>
  <singleXmlCell id="1026" r="I18" connectionId="0">
    <xmlCellPr id="1" uniqueName="P1079889">
      <xmlPr mapId="1" xpath="/TFI-IZD-POD/IPK-GFI-IZD-POD_1000380/P1079889" xmlDataType="decimal"/>
    </xmlCellPr>
  </singleXmlCell>
  <singleXmlCell id="1027" r="J18" connectionId="0">
    <xmlCellPr id="1" uniqueName="P1079890">
      <xmlPr mapId="1" xpath="/TFI-IZD-POD/IPK-GFI-IZD-POD_1000380/P1079890" xmlDataType="decimal"/>
    </xmlCellPr>
  </singleXmlCell>
  <singleXmlCell id="1028" r="K18" connectionId="0">
    <xmlCellPr id="1" uniqueName="P1079891">
      <xmlPr mapId="1" xpath="/TFI-IZD-POD/IPK-GFI-IZD-POD_1000380/P1079891" xmlDataType="decimal"/>
    </xmlCellPr>
  </singleXmlCell>
  <singleXmlCell id="1029" r="L18" connectionId="0">
    <xmlCellPr id="1" uniqueName="P1079892">
      <xmlPr mapId="1" xpath="/TFI-IZD-POD/IPK-GFI-IZD-POD_1000380/P1079892" xmlDataType="decimal"/>
    </xmlCellPr>
  </singleXmlCell>
  <singleXmlCell id="1030" r="M18" connectionId="0">
    <xmlCellPr id="1" uniqueName="P1079893">
      <xmlPr mapId="1" xpath="/TFI-IZD-POD/IPK-GFI-IZD-POD_1000380/P1079893" xmlDataType="decimal"/>
    </xmlCellPr>
  </singleXmlCell>
  <singleXmlCell id="1031" r="N18" connectionId="0">
    <xmlCellPr id="1" uniqueName="P1079894">
      <xmlPr mapId="1" xpath="/TFI-IZD-POD/IPK-GFI-IZD-POD_1000380/P1079894" xmlDataType="decimal"/>
    </xmlCellPr>
  </singleXmlCell>
  <singleXmlCell id="1032" r="O18" connectionId="0">
    <xmlCellPr id="1" uniqueName="P1079895">
      <xmlPr mapId="1" xpath="/TFI-IZD-POD/IPK-GFI-IZD-POD_1000380/P1079895" xmlDataType="decimal"/>
    </xmlCellPr>
  </singleXmlCell>
  <singleXmlCell id="1033" r="P18" connectionId="0">
    <xmlCellPr id="1" uniqueName="P1081936">
      <xmlPr mapId="1" xpath="/TFI-IZD-POD/IPK-GFI-IZD-POD_1000380/P1081936" xmlDataType="decimal"/>
    </xmlCellPr>
  </singleXmlCell>
  <singleXmlCell id="1034" r="Q18" connectionId="0">
    <xmlCellPr id="1" uniqueName="P1081938">
      <xmlPr mapId="1" xpath="/TFI-IZD-POD/IPK-GFI-IZD-POD_1000380/P1081938" xmlDataType="decimal"/>
    </xmlCellPr>
  </singleXmlCell>
  <singleXmlCell id="1035" r="R18" connectionId="0">
    <xmlCellPr id="1" uniqueName="P1081940">
      <xmlPr mapId="1" xpath="/TFI-IZD-POD/IPK-GFI-IZD-POD_1000380/P1081940" xmlDataType="decimal"/>
    </xmlCellPr>
  </singleXmlCell>
  <singleXmlCell id="1036" r="S18" connectionId="0">
    <xmlCellPr id="1" uniqueName="P1081942">
      <xmlPr mapId="1" xpath="/TFI-IZD-POD/IPK-GFI-IZD-POD_1000380/P1081942" xmlDataType="decimal"/>
    </xmlCellPr>
  </singleXmlCell>
  <singleXmlCell id="1037" r="T18" connectionId="0">
    <xmlCellPr id="1" uniqueName="P1081944">
      <xmlPr mapId="1" xpath="/TFI-IZD-POD/IPK-GFI-IZD-POD_1000380/P1081944" xmlDataType="decimal"/>
    </xmlCellPr>
  </singleXmlCell>
  <singleXmlCell id="1038" r="U18" connectionId="0">
    <xmlCellPr id="1" uniqueName="P1081946">
      <xmlPr mapId="1" xpath="/TFI-IZD-POD/IPK-GFI-IZD-POD_1000380/P1081946" xmlDataType="decimal"/>
    </xmlCellPr>
  </singleXmlCell>
  <singleXmlCell id="1039" r="V18" connectionId="0">
    <xmlCellPr id="1" uniqueName="P1081948">
      <xmlPr mapId="1" xpath="/TFI-IZD-POD/IPK-GFI-IZD-POD_1000380/P1081948" xmlDataType="decimal"/>
    </xmlCellPr>
  </singleXmlCell>
  <singleXmlCell id="1040" r="W18" connectionId="0">
    <xmlCellPr id="1" uniqueName="P1081950">
      <xmlPr mapId="1" xpath="/TFI-IZD-POD/IPK-GFI-IZD-POD_1000380/P1081950" xmlDataType="decimal"/>
    </xmlCellPr>
  </singleXmlCell>
  <singleXmlCell id="1041" r="H19" connectionId="0">
    <xmlCellPr id="1" uniqueName="P1079896">
      <xmlPr mapId="1" xpath="/TFI-IZD-POD/IPK-GFI-IZD-POD_1000380/P1079896" xmlDataType="decimal"/>
    </xmlCellPr>
  </singleXmlCell>
  <singleXmlCell id="1042" r="I19" connectionId="0">
    <xmlCellPr id="1" uniqueName="P1079897">
      <xmlPr mapId="1" xpath="/TFI-IZD-POD/IPK-GFI-IZD-POD_1000380/P1079897" xmlDataType="decimal"/>
    </xmlCellPr>
  </singleXmlCell>
  <singleXmlCell id="1043" r="J19" connectionId="0">
    <xmlCellPr id="1" uniqueName="P1079898">
      <xmlPr mapId="1" xpath="/TFI-IZD-POD/IPK-GFI-IZD-POD_1000380/P1079898" xmlDataType="decimal"/>
    </xmlCellPr>
  </singleXmlCell>
  <singleXmlCell id="1044" r="K19" connectionId="0">
    <xmlCellPr id="1" uniqueName="P1079899">
      <xmlPr mapId="1" xpath="/TFI-IZD-POD/IPK-GFI-IZD-POD_1000380/P1079899" xmlDataType="decimal"/>
    </xmlCellPr>
  </singleXmlCell>
  <singleXmlCell id="1045" r="L19" connectionId="0">
    <xmlCellPr id="1" uniqueName="P1079900">
      <xmlPr mapId="1" xpath="/TFI-IZD-POD/IPK-GFI-IZD-POD_1000380/P1079900" xmlDataType="decimal"/>
    </xmlCellPr>
  </singleXmlCell>
  <singleXmlCell id="1046" r="M19" connectionId="0">
    <xmlCellPr id="1" uniqueName="P1079901">
      <xmlPr mapId="1" xpath="/TFI-IZD-POD/IPK-GFI-IZD-POD_1000380/P1079901" xmlDataType="decimal"/>
    </xmlCellPr>
  </singleXmlCell>
  <singleXmlCell id="1047" r="N19" connectionId="0">
    <xmlCellPr id="1" uniqueName="P1079902">
      <xmlPr mapId="1" xpath="/TFI-IZD-POD/IPK-GFI-IZD-POD_1000380/P1079902" xmlDataType="decimal"/>
    </xmlCellPr>
  </singleXmlCell>
  <singleXmlCell id="1048" r="O19" connectionId="0">
    <xmlCellPr id="1" uniqueName="P1079903">
      <xmlPr mapId="1" xpath="/TFI-IZD-POD/IPK-GFI-IZD-POD_1000380/P1079903" xmlDataType="decimal"/>
    </xmlCellPr>
  </singleXmlCell>
  <singleXmlCell id="1049" r="P19" connectionId="0">
    <xmlCellPr id="1" uniqueName="P1081953">
      <xmlPr mapId="1" xpath="/TFI-IZD-POD/IPK-GFI-IZD-POD_1000380/P1081953" xmlDataType="decimal"/>
    </xmlCellPr>
  </singleXmlCell>
  <singleXmlCell id="1050" r="Q19" connectionId="0">
    <xmlCellPr id="1" uniqueName="P1081958">
      <xmlPr mapId="1" xpath="/TFI-IZD-POD/IPK-GFI-IZD-POD_1000380/P1081958" xmlDataType="decimal"/>
    </xmlCellPr>
  </singleXmlCell>
  <singleXmlCell id="1051" r="R19" connectionId="0">
    <xmlCellPr id="1" uniqueName="P1081960">
      <xmlPr mapId="1" xpath="/TFI-IZD-POD/IPK-GFI-IZD-POD_1000380/P1081960" xmlDataType="decimal"/>
    </xmlCellPr>
  </singleXmlCell>
  <singleXmlCell id="1052" r="S19" connectionId="0">
    <xmlCellPr id="1" uniqueName="P1081962">
      <xmlPr mapId="1" xpath="/TFI-IZD-POD/IPK-GFI-IZD-POD_1000380/P1081962" xmlDataType="decimal"/>
    </xmlCellPr>
  </singleXmlCell>
  <singleXmlCell id="1053" r="T19" connectionId="0">
    <xmlCellPr id="1" uniqueName="P1081964">
      <xmlPr mapId="1" xpath="/TFI-IZD-POD/IPK-GFI-IZD-POD_1000380/P1081964" xmlDataType="decimal"/>
    </xmlCellPr>
  </singleXmlCell>
  <singleXmlCell id="1054" r="U19" connectionId="0">
    <xmlCellPr id="1" uniqueName="P1081966">
      <xmlPr mapId="1" xpath="/TFI-IZD-POD/IPK-GFI-IZD-POD_1000380/P1081966" xmlDataType="decimal"/>
    </xmlCellPr>
  </singleXmlCell>
  <singleXmlCell id="1055" r="V19" connectionId="0">
    <xmlCellPr id="1" uniqueName="P1081968">
      <xmlPr mapId="1" xpath="/TFI-IZD-POD/IPK-GFI-IZD-POD_1000380/P1081968" xmlDataType="decimal"/>
    </xmlCellPr>
  </singleXmlCell>
  <singleXmlCell id="1056" r="W19" connectionId="0">
    <xmlCellPr id="1" uniqueName="P1081970">
      <xmlPr mapId="1" xpath="/TFI-IZD-POD/IPK-GFI-IZD-POD_1000380/P1081970" xmlDataType="decimal"/>
    </xmlCellPr>
  </singleXmlCell>
  <singleXmlCell id="1057" r="H20" connectionId="0">
    <xmlCellPr id="1" uniqueName="P1079904">
      <xmlPr mapId="1" xpath="/TFI-IZD-POD/IPK-GFI-IZD-POD_1000380/P1079904" xmlDataType="decimal"/>
    </xmlCellPr>
  </singleXmlCell>
  <singleXmlCell id="1058" r="I20" connectionId="0">
    <xmlCellPr id="1" uniqueName="P1079905">
      <xmlPr mapId="1" xpath="/TFI-IZD-POD/IPK-GFI-IZD-POD_1000380/P1079905" xmlDataType="decimal"/>
    </xmlCellPr>
  </singleXmlCell>
  <singleXmlCell id="1059" r="J20" connectionId="0">
    <xmlCellPr id="1" uniqueName="P1079906">
      <xmlPr mapId="1" xpath="/TFI-IZD-POD/IPK-GFI-IZD-POD_1000380/P1079906" xmlDataType="decimal"/>
    </xmlCellPr>
  </singleXmlCell>
  <singleXmlCell id="1060" r="K20" connectionId="0">
    <xmlCellPr id="1" uniqueName="P1079907">
      <xmlPr mapId="1" xpath="/TFI-IZD-POD/IPK-GFI-IZD-POD_1000380/P1079907" xmlDataType="decimal"/>
    </xmlCellPr>
  </singleXmlCell>
  <singleXmlCell id="1061" r="L20" connectionId="0">
    <xmlCellPr id="1" uniqueName="P1079908">
      <xmlPr mapId="1" xpath="/TFI-IZD-POD/IPK-GFI-IZD-POD_1000380/P1079908" xmlDataType="decimal"/>
    </xmlCellPr>
  </singleXmlCell>
  <singleXmlCell id="1062" r="M20" connectionId="0">
    <xmlCellPr id="1" uniqueName="P1079909">
      <xmlPr mapId="1" xpath="/TFI-IZD-POD/IPK-GFI-IZD-POD_1000380/P1079909" xmlDataType="decimal"/>
    </xmlCellPr>
  </singleXmlCell>
  <singleXmlCell id="1063" r="N20" connectionId="0">
    <xmlCellPr id="1" uniqueName="P1079910">
      <xmlPr mapId="1" xpath="/TFI-IZD-POD/IPK-GFI-IZD-POD_1000380/P1079910" xmlDataType="decimal"/>
    </xmlCellPr>
  </singleXmlCell>
  <singleXmlCell id="1064" r="O20" connectionId="0">
    <xmlCellPr id="1" uniqueName="P1079912">
      <xmlPr mapId="1" xpath="/TFI-IZD-POD/IPK-GFI-IZD-POD_1000380/P1079912" xmlDataType="decimal"/>
    </xmlCellPr>
  </singleXmlCell>
  <singleXmlCell id="1065" r="P20" connectionId="0">
    <xmlCellPr id="1" uniqueName="P1081972">
      <xmlPr mapId="1" xpath="/TFI-IZD-POD/IPK-GFI-IZD-POD_1000380/P1081972" xmlDataType="decimal"/>
    </xmlCellPr>
  </singleXmlCell>
  <singleXmlCell id="1066" r="Q20" connectionId="0">
    <xmlCellPr id="1" uniqueName="P1081973">
      <xmlPr mapId="1" xpath="/TFI-IZD-POD/IPK-GFI-IZD-POD_1000380/P1081973" xmlDataType="decimal"/>
    </xmlCellPr>
  </singleXmlCell>
  <singleXmlCell id="1067" r="R20" connectionId="0">
    <xmlCellPr id="1" uniqueName="P1081975">
      <xmlPr mapId="1" xpath="/TFI-IZD-POD/IPK-GFI-IZD-POD_1000380/P1081975" xmlDataType="decimal"/>
    </xmlCellPr>
  </singleXmlCell>
  <singleXmlCell id="1068" r="S20" connectionId="0">
    <xmlCellPr id="1" uniqueName="P1081977">
      <xmlPr mapId="1" xpath="/TFI-IZD-POD/IPK-GFI-IZD-POD_1000380/P1081977" xmlDataType="decimal"/>
    </xmlCellPr>
  </singleXmlCell>
  <singleXmlCell id="1069" r="T20" connectionId="0">
    <xmlCellPr id="1" uniqueName="P1081978">
      <xmlPr mapId="1" xpath="/TFI-IZD-POD/IPK-GFI-IZD-POD_1000380/P1081978" xmlDataType="decimal"/>
    </xmlCellPr>
  </singleXmlCell>
  <singleXmlCell id="1070" r="U20" connectionId="0">
    <xmlCellPr id="1" uniqueName="P1081980">
      <xmlPr mapId="1" xpath="/TFI-IZD-POD/IPK-GFI-IZD-POD_1000380/P1081980" xmlDataType="decimal"/>
    </xmlCellPr>
  </singleXmlCell>
  <singleXmlCell id="1071" r="V20" connectionId="0">
    <xmlCellPr id="1" uniqueName="P1081982">
      <xmlPr mapId="1" xpath="/TFI-IZD-POD/IPK-GFI-IZD-POD_1000380/P1081982" xmlDataType="decimal"/>
    </xmlCellPr>
  </singleXmlCell>
  <singleXmlCell id="1072" r="W20" connectionId="0">
    <xmlCellPr id="1" uniqueName="P1081984">
      <xmlPr mapId="1" xpath="/TFI-IZD-POD/IPK-GFI-IZD-POD_1000380/P1081984" xmlDataType="decimal"/>
    </xmlCellPr>
  </singleXmlCell>
  <singleXmlCell id="1073" r="H21" connectionId="0">
    <xmlCellPr id="1" uniqueName="P1079911">
      <xmlPr mapId="1" xpath="/TFI-IZD-POD/IPK-GFI-IZD-POD_1000380/P1079911" xmlDataType="decimal"/>
    </xmlCellPr>
  </singleXmlCell>
  <singleXmlCell id="1074" r="I21" connectionId="0">
    <xmlCellPr id="1" uniqueName="P1079913">
      <xmlPr mapId="1" xpath="/TFI-IZD-POD/IPK-GFI-IZD-POD_1000380/P1079913" xmlDataType="decimal"/>
    </xmlCellPr>
  </singleXmlCell>
  <singleXmlCell id="1075" r="J21" connectionId="0">
    <xmlCellPr id="1" uniqueName="P1079914">
      <xmlPr mapId="1" xpath="/TFI-IZD-POD/IPK-GFI-IZD-POD_1000380/P1079914" xmlDataType="decimal"/>
    </xmlCellPr>
  </singleXmlCell>
  <singleXmlCell id="1076" r="K21" connectionId="0">
    <xmlCellPr id="1" uniqueName="P1079915">
      <xmlPr mapId="1" xpath="/TFI-IZD-POD/IPK-GFI-IZD-POD_1000380/P1079915" xmlDataType="decimal"/>
    </xmlCellPr>
  </singleXmlCell>
  <singleXmlCell id="1077" r="L21" connectionId="0">
    <xmlCellPr id="1" uniqueName="P1079916">
      <xmlPr mapId="1" xpath="/TFI-IZD-POD/IPK-GFI-IZD-POD_1000380/P1079916" xmlDataType="decimal"/>
    </xmlCellPr>
  </singleXmlCell>
  <singleXmlCell id="1078" r="M21" connectionId="0">
    <xmlCellPr id="1" uniqueName="P1079917">
      <xmlPr mapId="1" xpath="/TFI-IZD-POD/IPK-GFI-IZD-POD_1000380/P1079917" xmlDataType="decimal"/>
    </xmlCellPr>
  </singleXmlCell>
  <singleXmlCell id="1079" r="N21" connectionId="0">
    <xmlCellPr id="1" uniqueName="P1079918">
      <xmlPr mapId="1" xpath="/TFI-IZD-POD/IPK-GFI-IZD-POD_1000380/P1079918" xmlDataType="decimal"/>
    </xmlCellPr>
  </singleXmlCell>
  <singleXmlCell id="1080" r="O21" connectionId="0">
    <xmlCellPr id="1" uniqueName="P1079919">
      <xmlPr mapId="1" xpath="/TFI-IZD-POD/IPK-GFI-IZD-POD_1000380/P1079919" xmlDataType="decimal"/>
    </xmlCellPr>
  </singleXmlCell>
  <singleXmlCell id="1081" r="P21" connectionId="0">
    <xmlCellPr id="1" uniqueName="P1081986">
      <xmlPr mapId="1" xpath="/TFI-IZD-POD/IPK-GFI-IZD-POD_1000380/P1081986" xmlDataType="decimal"/>
    </xmlCellPr>
  </singleXmlCell>
  <singleXmlCell id="1082" r="Q21" connectionId="0">
    <xmlCellPr id="1" uniqueName="P1081988">
      <xmlPr mapId="1" xpath="/TFI-IZD-POD/IPK-GFI-IZD-POD_1000380/P1081988" xmlDataType="decimal"/>
    </xmlCellPr>
  </singleXmlCell>
  <singleXmlCell id="1083" r="R21" connectionId="0">
    <xmlCellPr id="1" uniqueName="P1081990">
      <xmlPr mapId="1" xpath="/TFI-IZD-POD/IPK-GFI-IZD-POD_1000380/P1081990" xmlDataType="decimal"/>
    </xmlCellPr>
  </singleXmlCell>
  <singleXmlCell id="1084" r="S21" connectionId="0">
    <xmlCellPr id="1" uniqueName="P1081993">
      <xmlPr mapId="1" xpath="/TFI-IZD-POD/IPK-GFI-IZD-POD_1000380/P1081993" xmlDataType="decimal"/>
    </xmlCellPr>
  </singleXmlCell>
  <singleXmlCell id="1085" r="T21" connectionId="0">
    <xmlCellPr id="1" uniqueName="P1081995">
      <xmlPr mapId="1" xpath="/TFI-IZD-POD/IPK-GFI-IZD-POD_1000380/P1081995" xmlDataType="decimal"/>
    </xmlCellPr>
  </singleXmlCell>
  <singleXmlCell id="1086" r="U21" connectionId="0">
    <xmlCellPr id="1" uniqueName="P1081997">
      <xmlPr mapId="1" xpath="/TFI-IZD-POD/IPK-GFI-IZD-POD_1000380/P1081997" xmlDataType="decimal"/>
    </xmlCellPr>
  </singleXmlCell>
  <singleXmlCell id="1087" r="V21" connectionId="0">
    <xmlCellPr id="1" uniqueName="P1081999">
      <xmlPr mapId="1" xpath="/TFI-IZD-POD/IPK-GFI-IZD-POD_1000380/P1081999" xmlDataType="decimal"/>
    </xmlCellPr>
  </singleXmlCell>
  <singleXmlCell id="1088" r="W21" connectionId="0">
    <xmlCellPr id="1" uniqueName="P1082001">
      <xmlPr mapId="1" xpath="/TFI-IZD-POD/IPK-GFI-IZD-POD_1000380/P1082001" xmlDataType="decimal"/>
    </xmlCellPr>
  </singleXmlCell>
  <singleXmlCell id="1089" r="H22" connectionId="0">
    <xmlCellPr id="1" uniqueName="P1079920">
      <xmlPr mapId="1" xpath="/TFI-IZD-POD/IPK-GFI-IZD-POD_1000380/P1079920" xmlDataType="decimal"/>
    </xmlCellPr>
  </singleXmlCell>
  <singleXmlCell id="1090" r="I22" connectionId="0">
    <xmlCellPr id="1" uniqueName="P1079921">
      <xmlPr mapId="1" xpath="/TFI-IZD-POD/IPK-GFI-IZD-POD_1000380/P1079921" xmlDataType="decimal"/>
    </xmlCellPr>
  </singleXmlCell>
  <singleXmlCell id="1091" r="J22" connectionId="0">
    <xmlCellPr id="1" uniqueName="P1079922">
      <xmlPr mapId="1" xpath="/TFI-IZD-POD/IPK-GFI-IZD-POD_1000380/P1079922" xmlDataType="decimal"/>
    </xmlCellPr>
  </singleXmlCell>
  <singleXmlCell id="1092" r="K22" connectionId="0">
    <xmlCellPr id="1" uniqueName="P1079923">
      <xmlPr mapId="1" xpath="/TFI-IZD-POD/IPK-GFI-IZD-POD_1000380/P1079923" xmlDataType="decimal"/>
    </xmlCellPr>
  </singleXmlCell>
  <singleXmlCell id="1093" r="L22" connectionId="0">
    <xmlCellPr id="1" uniqueName="P1079924">
      <xmlPr mapId="1" xpath="/TFI-IZD-POD/IPK-GFI-IZD-POD_1000380/P1079924" xmlDataType="decimal"/>
    </xmlCellPr>
  </singleXmlCell>
  <singleXmlCell id="1094" r="M22" connectionId="0">
    <xmlCellPr id="1" uniqueName="P1079925">
      <xmlPr mapId="1" xpath="/TFI-IZD-POD/IPK-GFI-IZD-POD_1000380/P1079925" xmlDataType="decimal"/>
    </xmlCellPr>
  </singleXmlCell>
  <singleXmlCell id="1095" r="N22" connectionId="0">
    <xmlCellPr id="1" uniqueName="P1079926">
      <xmlPr mapId="1" xpath="/TFI-IZD-POD/IPK-GFI-IZD-POD_1000380/P1079926" xmlDataType="decimal"/>
    </xmlCellPr>
  </singleXmlCell>
  <singleXmlCell id="1096" r="O22" connectionId="0">
    <xmlCellPr id="1" uniqueName="P1079927">
      <xmlPr mapId="1" xpath="/TFI-IZD-POD/IPK-GFI-IZD-POD_1000380/P1079927" xmlDataType="decimal"/>
    </xmlCellPr>
  </singleXmlCell>
  <singleXmlCell id="1097" r="P22" connectionId="0">
    <xmlCellPr id="1" uniqueName="P1082003">
      <xmlPr mapId="1" xpath="/TFI-IZD-POD/IPK-GFI-IZD-POD_1000380/P1082003" xmlDataType="decimal"/>
    </xmlCellPr>
  </singleXmlCell>
  <singleXmlCell id="1098" r="Q22" connectionId="0">
    <xmlCellPr id="1" uniqueName="P1082004">
      <xmlPr mapId="1" xpath="/TFI-IZD-POD/IPK-GFI-IZD-POD_1000380/P1082004" xmlDataType="decimal"/>
    </xmlCellPr>
  </singleXmlCell>
  <singleXmlCell id="1099" r="R22" connectionId="0">
    <xmlCellPr id="1" uniqueName="P1082005">
      <xmlPr mapId="1" xpath="/TFI-IZD-POD/IPK-GFI-IZD-POD_1000380/P1082005" xmlDataType="decimal"/>
    </xmlCellPr>
  </singleXmlCell>
  <singleXmlCell id="1100" r="S22" connectionId="0">
    <xmlCellPr id="1" uniqueName="P1082007">
      <xmlPr mapId="1" xpath="/TFI-IZD-POD/IPK-GFI-IZD-POD_1000380/P1082007" xmlDataType="decimal"/>
    </xmlCellPr>
  </singleXmlCell>
  <singleXmlCell id="1101" r="T22" connectionId="0">
    <xmlCellPr id="1" uniqueName="P1082008">
      <xmlPr mapId="1" xpath="/TFI-IZD-POD/IPK-GFI-IZD-POD_1000380/P1082008" xmlDataType="decimal"/>
    </xmlCellPr>
  </singleXmlCell>
  <singleXmlCell id="1102" r="U22" connectionId="0">
    <xmlCellPr id="1" uniqueName="P1082010">
      <xmlPr mapId="1" xpath="/TFI-IZD-POD/IPK-GFI-IZD-POD_1000380/P1082010" xmlDataType="decimal"/>
    </xmlCellPr>
  </singleXmlCell>
  <singleXmlCell id="1103" r="V22" connectionId="0">
    <xmlCellPr id="1" uniqueName="P1082011">
      <xmlPr mapId="1" xpath="/TFI-IZD-POD/IPK-GFI-IZD-POD_1000380/P1082011" xmlDataType="decimal"/>
    </xmlCellPr>
  </singleXmlCell>
  <singleXmlCell id="1104" r="W22" connectionId="0">
    <xmlCellPr id="1" uniqueName="P1082013">
      <xmlPr mapId="1" xpath="/TFI-IZD-POD/IPK-GFI-IZD-POD_1000380/P1082013" xmlDataType="decimal"/>
    </xmlCellPr>
  </singleXmlCell>
  <singleXmlCell id="1105" r="H23" connectionId="0">
    <xmlCellPr id="1" uniqueName="P1079928">
      <xmlPr mapId="1" xpath="/TFI-IZD-POD/IPK-GFI-IZD-POD_1000380/P1079928" xmlDataType="decimal"/>
    </xmlCellPr>
  </singleXmlCell>
  <singleXmlCell id="1106" r="I23" connectionId="0">
    <xmlCellPr id="1" uniqueName="P1079929">
      <xmlPr mapId="1" xpath="/TFI-IZD-POD/IPK-GFI-IZD-POD_1000380/P1079929" xmlDataType="decimal"/>
    </xmlCellPr>
  </singleXmlCell>
  <singleXmlCell id="1107" r="J23" connectionId="0">
    <xmlCellPr id="1" uniqueName="P1079930">
      <xmlPr mapId="1" xpath="/TFI-IZD-POD/IPK-GFI-IZD-POD_1000380/P1079930" xmlDataType="decimal"/>
    </xmlCellPr>
  </singleXmlCell>
  <singleXmlCell id="1108" r="K23" connectionId="0">
    <xmlCellPr id="1" uniqueName="P1079931">
      <xmlPr mapId="1" xpath="/TFI-IZD-POD/IPK-GFI-IZD-POD_1000380/P1079931" xmlDataType="decimal"/>
    </xmlCellPr>
  </singleXmlCell>
  <singleXmlCell id="1109" r="L23" connectionId="0">
    <xmlCellPr id="1" uniqueName="P1079932">
      <xmlPr mapId="1" xpath="/TFI-IZD-POD/IPK-GFI-IZD-POD_1000380/P1079932" xmlDataType="decimal"/>
    </xmlCellPr>
  </singleXmlCell>
  <singleXmlCell id="1110" r="M23" connectionId="0">
    <xmlCellPr id="1" uniqueName="P1079933">
      <xmlPr mapId="1" xpath="/TFI-IZD-POD/IPK-GFI-IZD-POD_1000380/P1079933" xmlDataType="decimal"/>
    </xmlCellPr>
  </singleXmlCell>
  <singleXmlCell id="1111" r="N23" connectionId="0">
    <xmlCellPr id="1" uniqueName="P1079934">
      <xmlPr mapId="1" xpath="/TFI-IZD-POD/IPK-GFI-IZD-POD_1000380/P1079934" xmlDataType="decimal"/>
    </xmlCellPr>
  </singleXmlCell>
  <singleXmlCell id="1112" r="O23" connectionId="0">
    <xmlCellPr id="1" uniqueName="P1079935">
      <xmlPr mapId="1" xpath="/TFI-IZD-POD/IPK-GFI-IZD-POD_1000380/P1079935" xmlDataType="decimal"/>
    </xmlCellPr>
  </singleXmlCell>
  <singleXmlCell id="1113" r="P23" connectionId="0">
    <xmlCellPr id="1" uniqueName="P1082014">
      <xmlPr mapId="1" xpath="/TFI-IZD-POD/IPK-GFI-IZD-POD_1000380/P1082014" xmlDataType="decimal"/>
    </xmlCellPr>
  </singleXmlCell>
  <singleXmlCell id="1114" r="Q23" connectionId="0">
    <xmlCellPr id="1" uniqueName="P1082016">
      <xmlPr mapId="1" xpath="/TFI-IZD-POD/IPK-GFI-IZD-POD_1000380/P1082016" xmlDataType="decimal"/>
    </xmlCellPr>
  </singleXmlCell>
  <singleXmlCell id="1115" r="R23" connectionId="0">
    <xmlCellPr id="1" uniqueName="P1082018">
      <xmlPr mapId="1" xpath="/TFI-IZD-POD/IPK-GFI-IZD-POD_1000380/P1082018" xmlDataType="decimal"/>
    </xmlCellPr>
  </singleXmlCell>
  <singleXmlCell id="1116" r="S23" connectionId="0">
    <xmlCellPr id="1" uniqueName="P1082019">
      <xmlPr mapId="1" xpath="/TFI-IZD-POD/IPK-GFI-IZD-POD_1000380/P1082019" xmlDataType="decimal"/>
    </xmlCellPr>
  </singleXmlCell>
  <singleXmlCell id="1117" r="T23" connectionId="0">
    <xmlCellPr id="1" uniqueName="P1082029">
      <xmlPr mapId="1" xpath="/TFI-IZD-POD/IPK-GFI-IZD-POD_1000380/P1082029" xmlDataType="decimal"/>
    </xmlCellPr>
  </singleXmlCell>
  <singleXmlCell id="1118" r="U23" connectionId="0">
    <xmlCellPr id="1" uniqueName="P1082032">
      <xmlPr mapId="1" xpath="/TFI-IZD-POD/IPK-GFI-IZD-POD_1000380/P1082032" xmlDataType="decimal"/>
    </xmlCellPr>
  </singleXmlCell>
  <singleXmlCell id="1119" r="V23" connectionId="0">
    <xmlCellPr id="1" uniqueName="P1082034">
      <xmlPr mapId="1" xpath="/TFI-IZD-POD/IPK-GFI-IZD-POD_1000380/P1082034" xmlDataType="decimal"/>
    </xmlCellPr>
  </singleXmlCell>
  <singleXmlCell id="1120" r="W23" connectionId="0">
    <xmlCellPr id="1" uniqueName="P1082035">
      <xmlPr mapId="1" xpath="/TFI-IZD-POD/IPK-GFI-IZD-POD_1000380/P1082035" xmlDataType="decimal"/>
    </xmlCellPr>
  </singleXmlCell>
  <singleXmlCell id="1121" r="H24" connectionId="0">
    <xmlCellPr id="1" uniqueName="P1079936">
      <xmlPr mapId="1" xpath="/TFI-IZD-POD/IPK-GFI-IZD-POD_1000380/P1079936" xmlDataType="decimal"/>
    </xmlCellPr>
  </singleXmlCell>
  <singleXmlCell id="1122" r="I24" connectionId="0">
    <xmlCellPr id="1" uniqueName="P1079937">
      <xmlPr mapId="1" xpath="/TFI-IZD-POD/IPK-GFI-IZD-POD_1000380/P1079937" xmlDataType="decimal"/>
    </xmlCellPr>
  </singleXmlCell>
  <singleXmlCell id="1123" r="J24" connectionId="0">
    <xmlCellPr id="1" uniqueName="P1079938">
      <xmlPr mapId="1" xpath="/TFI-IZD-POD/IPK-GFI-IZD-POD_1000380/P1079938" xmlDataType="decimal"/>
    </xmlCellPr>
  </singleXmlCell>
  <singleXmlCell id="1124" r="K24" connectionId="0">
    <xmlCellPr id="1" uniqueName="P1079939">
      <xmlPr mapId="1" xpath="/TFI-IZD-POD/IPK-GFI-IZD-POD_1000380/P1079939" xmlDataType="decimal"/>
    </xmlCellPr>
  </singleXmlCell>
  <singleXmlCell id="1125" r="L24" connectionId="0">
    <xmlCellPr id="1" uniqueName="P1079940">
      <xmlPr mapId="1" xpath="/TFI-IZD-POD/IPK-GFI-IZD-POD_1000380/P1079940" xmlDataType="decimal"/>
    </xmlCellPr>
  </singleXmlCell>
  <singleXmlCell id="1126" r="M24" connectionId="0">
    <xmlCellPr id="1" uniqueName="P1079941">
      <xmlPr mapId="1" xpath="/TFI-IZD-POD/IPK-GFI-IZD-POD_1000380/P1079941" xmlDataType="decimal"/>
    </xmlCellPr>
  </singleXmlCell>
  <singleXmlCell id="1127" r="N24" connectionId="0">
    <xmlCellPr id="1" uniqueName="P1079942">
      <xmlPr mapId="1" xpath="/TFI-IZD-POD/IPK-GFI-IZD-POD_1000380/P1079942" xmlDataType="decimal"/>
    </xmlCellPr>
  </singleXmlCell>
  <singleXmlCell id="1128" r="O24" connectionId="0">
    <xmlCellPr id="1" uniqueName="P1079943">
      <xmlPr mapId="1" xpath="/TFI-IZD-POD/IPK-GFI-IZD-POD_1000380/P1079943" xmlDataType="decimal"/>
    </xmlCellPr>
  </singleXmlCell>
  <singleXmlCell id="1129" r="P24" connectionId="0">
    <xmlCellPr id="1" uniqueName="P1082038">
      <xmlPr mapId="1" xpath="/TFI-IZD-POD/IPK-GFI-IZD-POD_1000380/P1082038" xmlDataType="decimal"/>
    </xmlCellPr>
  </singleXmlCell>
  <singleXmlCell id="1130" r="Q24" connectionId="0">
    <xmlCellPr id="1" uniqueName="P1082045">
      <xmlPr mapId="1" xpath="/TFI-IZD-POD/IPK-GFI-IZD-POD_1000380/P1082045" xmlDataType="decimal"/>
    </xmlCellPr>
  </singleXmlCell>
  <singleXmlCell id="1131" r="R24" connectionId="0">
    <xmlCellPr id="1" uniqueName="P1082047">
      <xmlPr mapId="1" xpath="/TFI-IZD-POD/IPK-GFI-IZD-POD_1000380/P1082047" xmlDataType="decimal"/>
    </xmlCellPr>
  </singleXmlCell>
  <singleXmlCell id="1132" r="S24" connectionId="0">
    <xmlCellPr id="1" uniqueName="P1082048">
      <xmlPr mapId="1" xpath="/TFI-IZD-POD/IPK-GFI-IZD-POD_1000380/P1082048" xmlDataType="decimal"/>
    </xmlCellPr>
  </singleXmlCell>
  <singleXmlCell id="1133" r="T24" connectionId="0">
    <xmlCellPr id="1" uniqueName="P1082075">
      <xmlPr mapId="1" xpath="/TFI-IZD-POD/IPK-GFI-IZD-POD_1000380/P1082075" xmlDataType="decimal"/>
    </xmlCellPr>
  </singleXmlCell>
  <singleXmlCell id="1134" r="U24" connectionId="0">
    <xmlCellPr id="1" uniqueName="P1082077">
      <xmlPr mapId="1" xpath="/TFI-IZD-POD/IPK-GFI-IZD-POD_1000380/P1082077" xmlDataType="decimal"/>
    </xmlCellPr>
  </singleXmlCell>
  <singleXmlCell id="1135" r="V24" connectionId="0">
    <xmlCellPr id="1" uniqueName="P1082092">
      <xmlPr mapId="1" xpath="/TFI-IZD-POD/IPK-GFI-IZD-POD_1000380/P1082092" xmlDataType="decimal"/>
    </xmlCellPr>
  </singleXmlCell>
  <singleXmlCell id="1136" r="W24" connectionId="0">
    <xmlCellPr id="1" uniqueName="P1082094">
      <xmlPr mapId="1" xpath="/TFI-IZD-POD/IPK-GFI-IZD-POD_1000380/P1082094" xmlDataType="decimal"/>
    </xmlCellPr>
  </singleXmlCell>
  <singleXmlCell id="1137" r="H25" connectionId="0">
    <xmlCellPr id="1" uniqueName="P1079944">
      <xmlPr mapId="1" xpath="/TFI-IZD-POD/IPK-GFI-IZD-POD_1000380/P1079944" xmlDataType="decimal"/>
    </xmlCellPr>
  </singleXmlCell>
  <singleXmlCell id="1138" r="I25" connectionId="0">
    <xmlCellPr id="1" uniqueName="P1079945">
      <xmlPr mapId="1" xpath="/TFI-IZD-POD/IPK-GFI-IZD-POD_1000380/P1079945" xmlDataType="decimal"/>
    </xmlCellPr>
  </singleXmlCell>
  <singleXmlCell id="1139" r="J25" connectionId="0">
    <xmlCellPr id="1" uniqueName="P1079946">
      <xmlPr mapId="1" xpath="/TFI-IZD-POD/IPK-GFI-IZD-POD_1000380/P1079946" xmlDataType="decimal"/>
    </xmlCellPr>
  </singleXmlCell>
  <singleXmlCell id="1140" r="K25" connectionId="0">
    <xmlCellPr id="1" uniqueName="P1079947">
      <xmlPr mapId="1" xpath="/TFI-IZD-POD/IPK-GFI-IZD-POD_1000380/P1079947" xmlDataType="decimal"/>
    </xmlCellPr>
  </singleXmlCell>
  <singleXmlCell id="1141" r="L25" connectionId="0">
    <xmlCellPr id="1" uniqueName="P1079948">
      <xmlPr mapId="1" xpath="/TFI-IZD-POD/IPK-GFI-IZD-POD_1000380/P1079948" xmlDataType="decimal"/>
    </xmlCellPr>
  </singleXmlCell>
  <singleXmlCell id="1142" r="M25" connectionId="0">
    <xmlCellPr id="1" uniqueName="P1079949">
      <xmlPr mapId="1" xpath="/TFI-IZD-POD/IPK-GFI-IZD-POD_1000380/P1079949" xmlDataType="decimal"/>
    </xmlCellPr>
  </singleXmlCell>
  <singleXmlCell id="1143" r="N25" connectionId="0">
    <xmlCellPr id="1" uniqueName="P1079950">
      <xmlPr mapId="1" xpath="/TFI-IZD-POD/IPK-GFI-IZD-POD_1000380/P1079950" xmlDataType="decimal"/>
    </xmlCellPr>
  </singleXmlCell>
  <singleXmlCell id="1144" r="O25" connectionId="0">
    <xmlCellPr id="1" uniqueName="P1079951">
      <xmlPr mapId="1" xpath="/TFI-IZD-POD/IPK-GFI-IZD-POD_1000380/P1079951" xmlDataType="decimal"/>
    </xmlCellPr>
  </singleXmlCell>
  <singleXmlCell id="1145" r="P25" connectionId="0">
    <xmlCellPr id="1" uniqueName="P1082096">
      <xmlPr mapId="1" xpath="/TFI-IZD-POD/IPK-GFI-IZD-POD_1000380/P1082096" xmlDataType="decimal"/>
    </xmlCellPr>
  </singleXmlCell>
  <singleXmlCell id="1146" r="Q25" connectionId="0">
    <xmlCellPr id="1" uniqueName="P1082098">
      <xmlPr mapId="1" xpath="/TFI-IZD-POD/IPK-GFI-IZD-POD_1000380/P1082098" xmlDataType="decimal"/>
    </xmlCellPr>
  </singleXmlCell>
  <singleXmlCell id="1147" r="R25" connectionId="0">
    <xmlCellPr id="1" uniqueName="P1082100">
      <xmlPr mapId="1" xpath="/TFI-IZD-POD/IPK-GFI-IZD-POD_1000380/P1082100" xmlDataType="decimal"/>
    </xmlCellPr>
  </singleXmlCell>
  <singleXmlCell id="1148" r="S25" connectionId="0">
    <xmlCellPr id="1" uniqueName="P1082102">
      <xmlPr mapId="1" xpath="/TFI-IZD-POD/IPK-GFI-IZD-POD_1000380/P1082102" xmlDataType="decimal"/>
    </xmlCellPr>
  </singleXmlCell>
  <singleXmlCell id="1149" r="T25" connectionId="0">
    <xmlCellPr id="1" uniqueName="P1082104">
      <xmlPr mapId="1" xpath="/TFI-IZD-POD/IPK-GFI-IZD-POD_1000380/P1082104" xmlDataType="decimal"/>
    </xmlCellPr>
  </singleXmlCell>
  <singleXmlCell id="1150" r="U25" connectionId="0">
    <xmlCellPr id="1" uniqueName="P1082105">
      <xmlPr mapId="1" xpath="/TFI-IZD-POD/IPK-GFI-IZD-POD_1000380/P1082105" xmlDataType="decimal"/>
    </xmlCellPr>
  </singleXmlCell>
  <singleXmlCell id="1151" r="V25" connectionId="0">
    <xmlCellPr id="1" uniqueName="P1082106">
      <xmlPr mapId="1" xpath="/TFI-IZD-POD/IPK-GFI-IZD-POD_1000380/P1082106" xmlDataType="decimal"/>
    </xmlCellPr>
  </singleXmlCell>
  <singleXmlCell id="1152" r="W25" connectionId="0">
    <xmlCellPr id="1" uniqueName="P1082108">
      <xmlPr mapId="1" xpath="/TFI-IZD-POD/IPK-GFI-IZD-POD_1000380/P1082108" xmlDataType="decimal"/>
    </xmlCellPr>
  </singleXmlCell>
  <singleXmlCell id="1153" r="H26" connectionId="0">
    <xmlCellPr id="1" uniqueName="P1079952">
      <xmlPr mapId="1" xpath="/TFI-IZD-POD/IPK-GFI-IZD-POD_1000380/P1079952" xmlDataType="decimal"/>
    </xmlCellPr>
  </singleXmlCell>
  <singleXmlCell id="1154" r="I26" connectionId="0">
    <xmlCellPr id="1" uniqueName="P1079953">
      <xmlPr mapId="1" xpath="/TFI-IZD-POD/IPK-GFI-IZD-POD_1000380/P1079953" xmlDataType="decimal"/>
    </xmlCellPr>
  </singleXmlCell>
  <singleXmlCell id="1155" r="J26" connectionId="0">
    <xmlCellPr id="1" uniqueName="P1079954">
      <xmlPr mapId="1" xpath="/TFI-IZD-POD/IPK-GFI-IZD-POD_1000380/P1079954" xmlDataType="decimal"/>
    </xmlCellPr>
  </singleXmlCell>
  <singleXmlCell id="1156" r="K26" connectionId="0">
    <xmlCellPr id="1" uniqueName="P1079955">
      <xmlPr mapId="1" xpath="/TFI-IZD-POD/IPK-GFI-IZD-POD_1000380/P1079955" xmlDataType="decimal"/>
    </xmlCellPr>
  </singleXmlCell>
  <singleXmlCell id="1157" r="L26" connectionId="0">
    <xmlCellPr id="1" uniqueName="P1079956">
      <xmlPr mapId="1" xpath="/TFI-IZD-POD/IPK-GFI-IZD-POD_1000380/P1079956" xmlDataType="decimal"/>
    </xmlCellPr>
  </singleXmlCell>
  <singleXmlCell id="1158" r="M26" connectionId="0">
    <xmlCellPr id="1" uniqueName="P1079957">
      <xmlPr mapId="1" xpath="/TFI-IZD-POD/IPK-GFI-IZD-POD_1000380/P1079957" xmlDataType="decimal"/>
    </xmlCellPr>
  </singleXmlCell>
  <singleXmlCell id="1159" r="N26" connectionId="0">
    <xmlCellPr id="1" uniqueName="P1079958">
      <xmlPr mapId="1" xpath="/TFI-IZD-POD/IPK-GFI-IZD-POD_1000380/P1079958" xmlDataType="decimal"/>
    </xmlCellPr>
  </singleXmlCell>
  <singleXmlCell id="1160" r="O26" connectionId="0">
    <xmlCellPr id="1" uniqueName="P1079959">
      <xmlPr mapId="1" xpath="/TFI-IZD-POD/IPK-GFI-IZD-POD_1000380/P1079959" xmlDataType="decimal"/>
    </xmlCellPr>
  </singleXmlCell>
  <singleXmlCell id="1161" r="P26" connectionId="0">
    <xmlCellPr id="1" uniqueName="P1082110">
      <xmlPr mapId="1" xpath="/TFI-IZD-POD/IPK-GFI-IZD-POD_1000380/P1082110" xmlDataType="decimal"/>
    </xmlCellPr>
  </singleXmlCell>
  <singleXmlCell id="1162" r="Q26" connectionId="0">
    <xmlCellPr id="1" uniqueName="P1082112">
      <xmlPr mapId="1" xpath="/TFI-IZD-POD/IPK-GFI-IZD-POD_1000380/P1082112" xmlDataType="decimal"/>
    </xmlCellPr>
  </singleXmlCell>
  <singleXmlCell id="1163" r="R26" connectionId="0">
    <xmlCellPr id="1" uniqueName="P1082115">
      <xmlPr mapId="1" xpath="/TFI-IZD-POD/IPK-GFI-IZD-POD_1000380/P1082115" xmlDataType="decimal"/>
    </xmlCellPr>
  </singleXmlCell>
  <singleXmlCell id="1164" r="S26" connectionId="0">
    <xmlCellPr id="1" uniqueName="P1082118">
      <xmlPr mapId="1" xpath="/TFI-IZD-POD/IPK-GFI-IZD-POD_1000380/P1082118" xmlDataType="decimal"/>
    </xmlCellPr>
  </singleXmlCell>
  <singleXmlCell id="1165" r="T26" connectionId="0">
    <xmlCellPr id="1" uniqueName="P1082121">
      <xmlPr mapId="1" xpath="/TFI-IZD-POD/IPK-GFI-IZD-POD_1000380/P1082121" xmlDataType="decimal"/>
    </xmlCellPr>
  </singleXmlCell>
  <singleXmlCell id="1166" r="U26" connectionId="0">
    <xmlCellPr id="1" uniqueName="P1082125">
      <xmlPr mapId="1" xpath="/TFI-IZD-POD/IPK-GFI-IZD-POD_1000380/P1082125" xmlDataType="decimal"/>
    </xmlCellPr>
  </singleXmlCell>
  <singleXmlCell id="1167" r="V26" connectionId="0">
    <xmlCellPr id="1" uniqueName="P1082133">
      <xmlPr mapId="1" xpath="/TFI-IZD-POD/IPK-GFI-IZD-POD_1000380/P1082133" xmlDataType="decimal"/>
    </xmlCellPr>
  </singleXmlCell>
  <singleXmlCell id="1168" r="W26" connectionId="0">
    <xmlCellPr id="1" uniqueName="P1082135">
      <xmlPr mapId="1" xpath="/TFI-IZD-POD/IPK-GFI-IZD-POD_1000380/P1082135" xmlDataType="decimal"/>
    </xmlCellPr>
  </singleXmlCell>
  <singleXmlCell id="1169" r="H27" connectionId="0">
    <xmlCellPr id="1" uniqueName="P1079960">
      <xmlPr mapId="1" xpath="/TFI-IZD-POD/IPK-GFI-IZD-POD_1000380/P1079960" xmlDataType="decimal"/>
    </xmlCellPr>
  </singleXmlCell>
  <singleXmlCell id="1170" r="I27" connectionId="0">
    <xmlCellPr id="1" uniqueName="P1079961">
      <xmlPr mapId="1" xpath="/TFI-IZD-POD/IPK-GFI-IZD-POD_1000380/P1079961" xmlDataType="decimal"/>
    </xmlCellPr>
  </singleXmlCell>
  <singleXmlCell id="1171" r="J27" connectionId="0">
    <xmlCellPr id="1" uniqueName="P1079962">
      <xmlPr mapId="1" xpath="/TFI-IZD-POD/IPK-GFI-IZD-POD_1000380/P1079962" xmlDataType="decimal"/>
    </xmlCellPr>
  </singleXmlCell>
  <singleXmlCell id="1172" r="K27" connectionId="0">
    <xmlCellPr id="1" uniqueName="P1079963">
      <xmlPr mapId="1" xpath="/TFI-IZD-POD/IPK-GFI-IZD-POD_1000380/P1079963" xmlDataType="decimal"/>
    </xmlCellPr>
  </singleXmlCell>
  <singleXmlCell id="1173" r="L27" connectionId="0">
    <xmlCellPr id="1" uniqueName="P1079964">
      <xmlPr mapId="1" xpath="/TFI-IZD-POD/IPK-GFI-IZD-POD_1000380/P1079964" xmlDataType="decimal"/>
    </xmlCellPr>
  </singleXmlCell>
  <singleXmlCell id="1174" r="M27" connectionId="0">
    <xmlCellPr id="1" uniqueName="P1079965">
      <xmlPr mapId="1" xpath="/TFI-IZD-POD/IPK-GFI-IZD-POD_1000380/P1079965" xmlDataType="decimal"/>
    </xmlCellPr>
  </singleXmlCell>
  <singleXmlCell id="1175" r="N27" connectionId="0">
    <xmlCellPr id="1" uniqueName="P1079966">
      <xmlPr mapId="1" xpath="/TFI-IZD-POD/IPK-GFI-IZD-POD_1000380/P1079966" xmlDataType="decimal"/>
    </xmlCellPr>
  </singleXmlCell>
  <singleXmlCell id="1176" r="O27" connectionId="0">
    <xmlCellPr id="1" uniqueName="P1079967">
      <xmlPr mapId="1" xpath="/TFI-IZD-POD/IPK-GFI-IZD-POD_1000380/P1079967" xmlDataType="decimal"/>
    </xmlCellPr>
  </singleXmlCell>
  <singleXmlCell id="1177" r="P27" connectionId="0">
    <xmlCellPr id="1" uniqueName="P1082136">
      <xmlPr mapId="1" xpath="/TFI-IZD-POD/IPK-GFI-IZD-POD_1000380/P1082136" xmlDataType="decimal"/>
    </xmlCellPr>
  </singleXmlCell>
  <singleXmlCell id="1178" r="Q27" connectionId="0">
    <xmlCellPr id="1" uniqueName="P1082139">
      <xmlPr mapId="1" xpath="/TFI-IZD-POD/IPK-GFI-IZD-POD_1000380/P1082139" xmlDataType="decimal"/>
    </xmlCellPr>
  </singleXmlCell>
  <singleXmlCell id="1179" r="R27" connectionId="0">
    <xmlCellPr id="1" uniqueName="P1082147">
      <xmlPr mapId="1" xpath="/TFI-IZD-POD/IPK-GFI-IZD-POD_1000380/P1082147" xmlDataType="decimal"/>
    </xmlCellPr>
  </singleXmlCell>
  <singleXmlCell id="1180" r="S27" connectionId="0">
    <xmlCellPr id="1" uniqueName="P1082148">
      <xmlPr mapId="1" xpath="/TFI-IZD-POD/IPK-GFI-IZD-POD_1000380/P1082148" xmlDataType="decimal"/>
    </xmlCellPr>
  </singleXmlCell>
  <singleXmlCell id="1181" r="T27" connectionId="0">
    <xmlCellPr id="1" uniqueName="P1082149">
      <xmlPr mapId="1" xpath="/TFI-IZD-POD/IPK-GFI-IZD-POD_1000380/P1082149" xmlDataType="decimal"/>
    </xmlCellPr>
  </singleXmlCell>
  <singleXmlCell id="1182" r="U27" connectionId="0">
    <xmlCellPr id="1" uniqueName="P1082150">
      <xmlPr mapId="1" xpath="/TFI-IZD-POD/IPK-GFI-IZD-POD_1000380/P1082150" xmlDataType="decimal"/>
    </xmlCellPr>
  </singleXmlCell>
  <singleXmlCell id="1183" r="V27" connectionId="0">
    <xmlCellPr id="1" uniqueName="P1082151">
      <xmlPr mapId="1" xpath="/TFI-IZD-POD/IPK-GFI-IZD-POD_1000380/P1082151" xmlDataType="decimal"/>
    </xmlCellPr>
  </singleXmlCell>
  <singleXmlCell id="1184" r="W27" connectionId="0">
    <xmlCellPr id="1" uniqueName="P1082152">
      <xmlPr mapId="1" xpath="/TFI-IZD-POD/IPK-GFI-IZD-POD_1000380/P1082152" xmlDataType="decimal"/>
    </xmlCellPr>
  </singleXmlCell>
  <singleXmlCell id="1185" r="H28" connectionId="0">
    <xmlCellPr id="1" uniqueName="P1079968">
      <xmlPr mapId="1" xpath="/TFI-IZD-POD/IPK-GFI-IZD-POD_1000380/P1079968" xmlDataType="decimal"/>
    </xmlCellPr>
  </singleXmlCell>
  <singleXmlCell id="1186" r="I28" connectionId="0">
    <xmlCellPr id="1" uniqueName="P1079969">
      <xmlPr mapId="1" xpath="/TFI-IZD-POD/IPK-GFI-IZD-POD_1000380/P1079969" xmlDataType="decimal"/>
    </xmlCellPr>
  </singleXmlCell>
  <singleXmlCell id="1187" r="J28" connectionId="0">
    <xmlCellPr id="1" uniqueName="P1079970">
      <xmlPr mapId="1" xpath="/TFI-IZD-POD/IPK-GFI-IZD-POD_1000380/P1079970" xmlDataType="decimal"/>
    </xmlCellPr>
  </singleXmlCell>
  <singleXmlCell id="1188" r="K28" connectionId="0">
    <xmlCellPr id="1" uniqueName="P1079971">
      <xmlPr mapId="1" xpath="/TFI-IZD-POD/IPK-GFI-IZD-POD_1000380/P1079971" xmlDataType="decimal"/>
    </xmlCellPr>
  </singleXmlCell>
  <singleXmlCell id="1189" r="L28" connectionId="0">
    <xmlCellPr id="1" uniqueName="P1079972">
      <xmlPr mapId="1" xpath="/TFI-IZD-POD/IPK-GFI-IZD-POD_1000380/P1079972" xmlDataType="decimal"/>
    </xmlCellPr>
  </singleXmlCell>
  <singleXmlCell id="1190" r="M28" connectionId="0">
    <xmlCellPr id="1" uniqueName="P1079973">
      <xmlPr mapId="1" xpath="/TFI-IZD-POD/IPK-GFI-IZD-POD_1000380/P1079973" xmlDataType="decimal"/>
    </xmlCellPr>
  </singleXmlCell>
  <singleXmlCell id="1191" r="N28" connectionId="0">
    <xmlCellPr id="1" uniqueName="P1079974">
      <xmlPr mapId="1" xpath="/TFI-IZD-POD/IPK-GFI-IZD-POD_1000380/P1079974" xmlDataType="decimal"/>
    </xmlCellPr>
  </singleXmlCell>
  <singleXmlCell id="1192" r="O28" connectionId="0">
    <xmlCellPr id="1" uniqueName="P1079975">
      <xmlPr mapId="1" xpath="/TFI-IZD-POD/IPK-GFI-IZD-POD_1000380/P1079975" xmlDataType="decimal"/>
    </xmlCellPr>
  </singleXmlCell>
  <singleXmlCell id="1193" r="P28" connectionId="0">
    <xmlCellPr id="1" uniqueName="P1082153">
      <xmlPr mapId="1" xpath="/TFI-IZD-POD/IPK-GFI-IZD-POD_1000380/P1082153" xmlDataType="decimal"/>
    </xmlCellPr>
  </singleXmlCell>
  <singleXmlCell id="1194" r="Q28" connectionId="0">
    <xmlCellPr id="1" uniqueName="P1082155">
      <xmlPr mapId="1" xpath="/TFI-IZD-POD/IPK-GFI-IZD-POD_1000380/P1082155" xmlDataType="decimal"/>
    </xmlCellPr>
  </singleXmlCell>
  <singleXmlCell id="1195" r="R28" connectionId="0">
    <xmlCellPr id="1" uniqueName="P1082156">
      <xmlPr mapId="1" xpath="/TFI-IZD-POD/IPK-GFI-IZD-POD_1000380/P1082156" xmlDataType="decimal"/>
    </xmlCellPr>
  </singleXmlCell>
  <singleXmlCell id="1196" r="S28" connectionId="0">
    <xmlCellPr id="1" uniqueName="P1082157">
      <xmlPr mapId="1" xpath="/TFI-IZD-POD/IPK-GFI-IZD-POD_1000380/P1082157" xmlDataType="decimal"/>
    </xmlCellPr>
  </singleXmlCell>
  <singleXmlCell id="1197" r="T28" connectionId="0">
    <xmlCellPr id="1" uniqueName="P1082158">
      <xmlPr mapId="1" xpath="/TFI-IZD-POD/IPK-GFI-IZD-POD_1000380/P1082158" xmlDataType="decimal"/>
    </xmlCellPr>
  </singleXmlCell>
  <singleXmlCell id="1198" r="U28" connectionId="0">
    <xmlCellPr id="1" uniqueName="P1082159">
      <xmlPr mapId="1" xpath="/TFI-IZD-POD/IPK-GFI-IZD-POD_1000380/P1082159" xmlDataType="decimal"/>
    </xmlCellPr>
  </singleXmlCell>
  <singleXmlCell id="1199" r="V28" connectionId="0">
    <xmlCellPr id="1" uniqueName="P1082160">
      <xmlPr mapId="1" xpath="/TFI-IZD-POD/IPK-GFI-IZD-POD_1000380/P1082160" xmlDataType="decimal"/>
    </xmlCellPr>
  </singleXmlCell>
  <singleXmlCell id="1200" r="W28" connectionId="0">
    <xmlCellPr id="1" uniqueName="P1082161">
      <xmlPr mapId="1" xpath="/TFI-IZD-POD/IPK-GFI-IZD-POD_1000380/P1082161" xmlDataType="decimal"/>
    </xmlCellPr>
  </singleXmlCell>
  <singleXmlCell id="1201" r="H29" connectionId="0">
    <xmlCellPr id="1" uniqueName="P1079976">
      <xmlPr mapId="1" xpath="/TFI-IZD-POD/IPK-GFI-IZD-POD_1000380/P1079976" xmlDataType="decimal"/>
    </xmlCellPr>
  </singleXmlCell>
  <singleXmlCell id="1202" r="I29" connectionId="0">
    <xmlCellPr id="1" uniqueName="P1079977">
      <xmlPr mapId="1" xpath="/TFI-IZD-POD/IPK-GFI-IZD-POD_1000380/P1079977" xmlDataType="decimal"/>
    </xmlCellPr>
  </singleXmlCell>
  <singleXmlCell id="1203" r="J29" connectionId="0">
    <xmlCellPr id="1" uniqueName="P1079978">
      <xmlPr mapId="1" xpath="/TFI-IZD-POD/IPK-GFI-IZD-POD_1000380/P1079978" xmlDataType="decimal"/>
    </xmlCellPr>
  </singleXmlCell>
  <singleXmlCell id="1204" r="K29" connectionId="0">
    <xmlCellPr id="1" uniqueName="P1079979">
      <xmlPr mapId="1" xpath="/TFI-IZD-POD/IPK-GFI-IZD-POD_1000380/P1079979" xmlDataType="decimal"/>
    </xmlCellPr>
  </singleXmlCell>
  <singleXmlCell id="1205" r="L29" connectionId="0">
    <xmlCellPr id="1" uniqueName="P1079980">
      <xmlPr mapId="1" xpath="/TFI-IZD-POD/IPK-GFI-IZD-POD_1000380/P1079980" xmlDataType="decimal"/>
    </xmlCellPr>
  </singleXmlCell>
  <singleXmlCell id="1206" r="M29" connectionId="0">
    <xmlCellPr id="1" uniqueName="P1079981">
      <xmlPr mapId="1" xpath="/TFI-IZD-POD/IPK-GFI-IZD-POD_1000380/P1079981" xmlDataType="decimal"/>
    </xmlCellPr>
  </singleXmlCell>
  <singleXmlCell id="1207" r="N29" connectionId="0">
    <xmlCellPr id="1" uniqueName="P1079982">
      <xmlPr mapId="1" xpath="/TFI-IZD-POD/IPK-GFI-IZD-POD_1000380/P1079982" xmlDataType="decimal"/>
    </xmlCellPr>
  </singleXmlCell>
  <singleXmlCell id="1208" r="O29" connectionId="0">
    <xmlCellPr id="1" uniqueName="P1079983">
      <xmlPr mapId="1" xpath="/TFI-IZD-POD/IPK-GFI-IZD-POD_1000380/P1079983" xmlDataType="decimal"/>
    </xmlCellPr>
  </singleXmlCell>
  <singleXmlCell id="1209" r="P29" connectionId="0">
    <xmlCellPr id="1" uniqueName="P1082162">
      <xmlPr mapId="1" xpath="/TFI-IZD-POD/IPK-GFI-IZD-POD_1000380/P1082162" xmlDataType="decimal"/>
    </xmlCellPr>
  </singleXmlCell>
  <singleXmlCell id="1210" r="Q29" connectionId="0">
    <xmlCellPr id="1" uniqueName="P1082163">
      <xmlPr mapId="1" xpath="/TFI-IZD-POD/IPK-GFI-IZD-POD_1000380/P1082163" xmlDataType="decimal"/>
    </xmlCellPr>
  </singleXmlCell>
  <singleXmlCell id="1211" r="R29" connectionId="0">
    <xmlCellPr id="1" uniqueName="P1082164">
      <xmlPr mapId="1" xpath="/TFI-IZD-POD/IPK-GFI-IZD-POD_1000380/P1082164" xmlDataType="decimal"/>
    </xmlCellPr>
  </singleXmlCell>
  <singleXmlCell id="1212" r="S29" connectionId="0">
    <xmlCellPr id="1" uniqueName="P1082165">
      <xmlPr mapId="1" xpath="/TFI-IZD-POD/IPK-GFI-IZD-POD_1000380/P1082165" xmlDataType="decimal"/>
    </xmlCellPr>
  </singleXmlCell>
  <singleXmlCell id="1213" r="T29" connectionId="0">
    <xmlCellPr id="1" uniqueName="P1082166">
      <xmlPr mapId="1" xpath="/TFI-IZD-POD/IPK-GFI-IZD-POD_1000380/P1082166" xmlDataType="decimal"/>
    </xmlCellPr>
  </singleXmlCell>
  <singleXmlCell id="1214" r="U29" connectionId="0">
    <xmlCellPr id="1" uniqueName="P1082167">
      <xmlPr mapId="1" xpath="/TFI-IZD-POD/IPK-GFI-IZD-POD_1000380/P1082167" xmlDataType="decimal"/>
    </xmlCellPr>
  </singleXmlCell>
  <singleXmlCell id="1215" r="V29" connectionId="0">
    <xmlCellPr id="1" uniqueName="P1082168">
      <xmlPr mapId="1" xpath="/TFI-IZD-POD/IPK-GFI-IZD-POD_1000380/P1082168" xmlDataType="decimal"/>
    </xmlCellPr>
  </singleXmlCell>
  <singleXmlCell id="1216" r="W29" connectionId="0">
    <xmlCellPr id="1" uniqueName="P1082169">
      <xmlPr mapId="1" xpath="/TFI-IZD-POD/IPK-GFI-IZD-POD_1000380/P1082169" xmlDataType="decimal"/>
    </xmlCellPr>
  </singleXmlCell>
  <singleXmlCell id="1217" r="H31" connectionId="0">
    <xmlCellPr id="1" uniqueName="P1079984">
      <xmlPr mapId="1" xpath="/TFI-IZD-POD/IPK-GFI-IZD-POD_1000380/P1079984" xmlDataType="decimal"/>
    </xmlCellPr>
  </singleXmlCell>
  <singleXmlCell id="1218" r="I31" connectionId="0">
    <xmlCellPr id="1" uniqueName="P1079985">
      <xmlPr mapId="1" xpath="/TFI-IZD-POD/IPK-GFI-IZD-POD_1000380/P1079985" xmlDataType="decimal"/>
    </xmlCellPr>
  </singleXmlCell>
  <singleXmlCell id="1219" r="J31" connectionId="0">
    <xmlCellPr id="1" uniqueName="P1079986">
      <xmlPr mapId="1" xpath="/TFI-IZD-POD/IPK-GFI-IZD-POD_1000380/P1079986" xmlDataType="decimal"/>
    </xmlCellPr>
  </singleXmlCell>
  <singleXmlCell id="1220" r="K31" connectionId="0">
    <xmlCellPr id="1" uniqueName="P1079987">
      <xmlPr mapId="1" xpath="/TFI-IZD-POD/IPK-GFI-IZD-POD_1000380/P1079987" xmlDataType="decimal"/>
    </xmlCellPr>
  </singleXmlCell>
  <singleXmlCell id="1221" r="L31" connectionId="0">
    <xmlCellPr id="1" uniqueName="P1079988">
      <xmlPr mapId="1" xpath="/TFI-IZD-POD/IPK-GFI-IZD-POD_1000380/P1079988" xmlDataType="decimal"/>
    </xmlCellPr>
  </singleXmlCell>
  <singleXmlCell id="1222" r="M31" connectionId="0">
    <xmlCellPr id="1" uniqueName="P1079989">
      <xmlPr mapId="1" xpath="/TFI-IZD-POD/IPK-GFI-IZD-POD_1000380/P1079989" xmlDataType="decimal"/>
    </xmlCellPr>
  </singleXmlCell>
  <singleXmlCell id="1223" r="N31" connectionId="0">
    <xmlCellPr id="1" uniqueName="P1079990">
      <xmlPr mapId="1" xpath="/TFI-IZD-POD/IPK-GFI-IZD-POD_1000380/P1079990" xmlDataType="decimal"/>
    </xmlCellPr>
  </singleXmlCell>
  <singleXmlCell id="1224" r="O31" connectionId="0">
    <xmlCellPr id="1" uniqueName="P1079991">
      <xmlPr mapId="1" xpath="/TFI-IZD-POD/IPK-GFI-IZD-POD_1000380/P1079991" xmlDataType="decimal"/>
    </xmlCellPr>
  </singleXmlCell>
  <singleXmlCell id="1225" r="P31" connectionId="0">
    <xmlCellPr id="1" uniqueName="P1082170">
      <xmlPr mapId="1" xpath="/TFI-IZD-POD/IPK-GFI-IZD-POD_1000380/P1082170" xmlDataType="decimal"/>
    </xmlCellPr>
  </singleXmlCell>
  <singleXmlCell id="1226" r="Q31" connectionId="0">
    <xmlCellPr id="1" uniqueName="P1082171">
      <xmlPr mapId="1" xpath="/TFI-IZD-POD/IPK-GFI-IZD-POD_1000380/P1082171" xmlDataType="decimal"/>
    </xmlCellPr>
  </singleXmlCell>
  <singleXmlCell id="1227" r="R31" connectionId="0">
    <xmlCellPr id="1" uniqueName="P1082172">
      <xmlPr mapId="1" xpath="/TFI-IZD-POD/IPK-GFI-IZD-POD_1000380/P1082172" xmlDataType="decimal"/>
    </xmlCellPr>
  </singleXmlCell>
  <singleXmlCell id="1228" r="S31" connectionId="0">
    <xmlCellPr id="1" uniqueName="P1082173">
      <xmlPr mapId="1" xpath="/TFI-IZD-POD/IPK-GFI-IZD-POD_1000380/P1082173" xmlDataType="decimal"/>
    </xmlCellPr>
  </singleXmlCell>
  <singleXmlCell id="1229" r="T31" connectionId="0">
    <xmlCellPr id="1" uniqueName="P1082174">
      <xmlPr mapId="1" xpath="/TFI-IZD-POD/IPK-GFI-IZD-POD_1000380/P1082174" xmlDataType="decimal"/>
    </xmlCellPr>
  </singleXmlCell>
  <singleXmlCell id="1230" r="U31" connectionId="0">
    <xmlCellPr id="1" uniqueName="P1082175">
      <xmlPr mapId="1" xpath="/TFI-IZD-POD/IPK-GFI-IZD-POD_1000380/P1082175" xmlDataType="decimal"/>
    </xmlCellPr>
  </singleXmlCell>
  <singleXmlCell id="1231" r="V31" connectionId="0">
    <xmlCellPr id="1" uniqueName="P1082176">
      <xmlPr mapId="1" xpath="/TFI-IZD-POD/IPK-GFI-IZD-POD_1000380/P1082176" xmlDataType="decimal"/>
    </xmlCellPr>
  </singleXmlCell>
  <singleXmlCell id="1232" r="W31" connectionId="0">
    <xmlCellPr id="1" uniqueName="P1082177">
      <xmlPr mapId="1" xpath="/TFI-IZD-POD/IPK-GFI-IZD-POD_1000380/P1082177" xmlDataType="decimal"/>
    </xmlCellPr>
  </singleXmlCell>
  <singleXmlCell id="1233" r="H32" connectionId="0">
    <xmlCellPr id="1" uniqueName="P1079992">
      <xmlPr mapId="1" xpath="/TFI-IZD-POD/IPK-GFI-IZD-POD_1000380/P1079992" xmlDataType="decimal"/>
    </xmlCellPr>
  </singleXmlCell>
  <singleXmlCell id="1234" r="I32" connectionId="0">
    <xmlCellPr id="1" uniqueName="P1079993">
      <xmlPr mapId="1" xpath="/TFI-IZD-POD/IPK-GFI-IZD-POD_1000380/P1079993" xmlDataType="decimal"/>
    </xmlCellPr>
  </singleXmlCell>
  <singleXmlCell id="1235" r="J32" connectionId="0">
    <xmlCellPr id="1" uniqueName="P1079994">
      <xmlPr mapId="1" xpath="/TFI-IZD-POD/IPK-GFI-IZD-POD_1000380/P1079994" xmlDataType="decimal"/>
    </xmlCellPr>
  </singleXmlCell>
  <singleXmlCell id="1236" r="K32" connectionId="0">
    <xmlCellPr id="1" uniqueName="P1079995">
      <xmlPr mapId="1" xpath="/TFI-IZD-POD/IPK-GFI-IZD-POD_1000380/P1079995" xmlDataType="decimal"/>
    </xmlCellPr>
  </singleXmlCell>
  <singleXmlCell id="1237" r="L32" connectionId="0">
    <xmlCellPr id="1" uniqueName="P1079996">
      <xmlPr mapId="1" xpath="/TFI-IZD-POD/IPK-GFI-IZD-POD_1000380/P1079996" xmlDataType="decimal"/>
    </xmlCellPr>
  </singleXmlCell>
  <singleXmlCell id="1238" r="M32" connectionId="0">
    <xmlCellPr id="1" uniqueName="P1079997">
      <xmlPr mapId="1" xpath="/TFI-IZD-POD/IPK-GFI-IZD-POD_1000380/P1079997" xmlDataType="decimal"/>
    </xmlCellPr>
  </singleXmlCell>
  <singleXmlCell id="1239" r="N32" connectionId="0">
    <xmlCellPr id="1" uniqueName="P1079998">
      <xmlPr mapId="1" xpath="/TFI-IZD-POD/IPK-GFI-IZD-POD_1000380/P1079998" xmlDataType="decimal"/>
    </xmlCellPr>
  </singleXmlCell>
  <singleXmlCell id="1240" r="O32" connectionId="0">
    <xmlCellPr id="1" uniqueName="P1079999">
      <xmlPr mapId="1" xpath="/TFI-IZD-POD/IPK-GFI-IZD-POD_1000380/P1079999" xmlDataType="decimal"/>
    </xmlCellPr>
  </singleXmlCell>
  <singleXmlCell id="1241" r="P32" connectionId="0">
    <xmlCellPr id="1" uniqueName="P1082178">
      <xmlPr mapId="1" xpath="/TFI-IZD-POD/IPK-GFI-IZD-POD_1000380/P1082178" xmlDataType="decimal"/>
    </xmlCellPr>
  </singleXmlCell>
  <singleXmlCell id="1242" r="Q32" connectionId="0">
    <xmlCellPr id="1" uniqueName="P1082179">
      <xmlPr mapId="1" xpath="/TFI-IZD-POD/IPK-GFI-IZD-POD_1000380/P1082179" xmlDataType="decimal"/>
    </xmlCellPr>
  </singleXmlCell>
  <singleXmlCell id="1243" r="R32" connectionId="0">
    <xmlCellPr id="1" uniqueName="P1082180">
      <xmlPr mapId="1" xpath="/TFI-IZD-POD/IPK-GFI-IZD-POD_1000380/P1082180" xmlDataType="decimal"/>
    </xmlCellPr>
  </singleXmlCell>
  <singleXmlCell id="1244" r="S32" connectionId="0">
    <xmlCellPr id="1" uniqueName="P1082181">
      <xmlPr mapId="1" xpath="/TFI-IZD-POD/IPK-GFI-IZD-POD_1000380/P1082181" xmlDataType="decimal"/>
    </xmlCellPr>
  </singleXmlCell>
  <singleXmlCell id="1245" r="T32" connectionId="0">
    <xmlCellPr id="1" uniqueName="P1082182">
      <xmlPr mapId="1" xpath="/TFI-IZD-POD/IPK-GFI-IZD-POD_1000380/P1082182" xmlDataType="decimal"/>
    </xmlCellPr>
  </singleXmlCell>
  <singleXmlCell id="1246" r="U32" connectionId="0">
    <xmlCellPr id="1" uniqueName="P1082183">
      <xmlPr mapId="1" xpath="/TFI-IZD-POD/IPK-GFI-IZD-POD_1000380/P1082183" xmlDataType="decimal"/>
    </xmlCellPr>
  </singleXmlCell>
  <singleXmlCell id="1247" r="V32" connectionId="0">
    <xmlCellPr id="1" uniqueName="P1082184">
      <xmlPr mapId="1" xpath="/TFI-IZD-POD/IPK-GFI-IZD-POD_1000380/P1082184" xmlDataType="decimal"/>
    </xmlCellPr>
  </singleXmlCell>
  <singleXmlCell id="1248" r="W32" connectionId="0">
    <xmlCellPr id="1" uniqueName="P1082185">
      <xmlPr mapId="1" xpath="/TFI-IZD-POD/IPK-GFI-IZD-POD_1000380/P1082185" xmlDataType="decimal"/>
    </xmlCellPr>
  </singleXmlCell>
  <singleXmlCell id="1249" r="H33" connectionId="0">
    <xmlCellPr id="1" uniqueName="P1080000">
      <xmlPr mapId="1" xpath="/TFI-IZD-POD/IPK-GFI-IZD-POD_1000380/P1080000" xmlDataType="decimal"/>
    </xmlCellPr>
  </singleXmlCell>
  <singleXmlCell id="1250" r="I33" connectionId="0">
    <xmlCellPr id="1" uniqueName="P1080001">
      <xmlPr mapId="1" xpath="/TFI-IZD-POD/IPK-GFI-IZD-POD_1000380/P1080001" xmlDataType="decimal"/>
    </xmlCellPr>
  </singleXmlCell>
  <singleXmlCell id="1251" r="J33" connectionId="0">
    <xmlCellPr id="1" uniqueName="P1080002">
      <xmlPr mapId="1" xpath="/TFI-IZD-POD/IPK-GFI-IZD-POD_1000380/P1080002" xmlDataType="decimal"/>
    </xmlCellPr>
  </singleXmlCell>
  <singleXmlCell id="1252" r="K33" connectionId="0">
    <xmlCellPr id="1" uniqueName="P1080003">
      <xmlPr mapId="1" xpath="/TFI-IZD-POD/IPK-GFI-IZD-POD_1000380/P1080003" xmlDataType="decimal"/>
    </xmlCellPr>
  </singleXmlCell>
  <singleXmlCell id="1253" r="L33" connectionId="0">
    <xmlCellPr id="1" uniqueName="P1080004">
      <xmlPr mapId="1" xpath="/TFI-IZD-POD/IPK-GFI-IZD-POD_1000380/P1080004" xmlDataType="decimal"/>
    </xmlCellPr>
  </singleXmlCell>
  <singleXmlCell id="1254" r="M33" connectionId="0">
    <xmlCellPr id="1" uniqueName="P1080005">
      <xmlPr mapId="1" xpath="/TFI-IZD-POD/IPK-GFI-IZD-POD_1000380/P1080005" xmlDataType="decimal"/>
    </xmlCellPr>
  </singleXmlCell>
  <singleXmlCell id="1255" r="N33" connectionId="0">
    <xmlCellPr id="1" uniqueName="P1080006">
      <xmlPr mapId="1" xpath="/TFI-IZD-POD/IPK-GFI-IZD-POD_1000380/P1080006" xmlDataType="decimal"/>
    </xmlCellPr>
  </singleXmlCell>
  <singleXmlCell id="1256" r="O33" connectionId="0">
    <xmlCellPr id="1" uniqueName="P1080007">
      <xmlPr mapId="1" xpath="/TFI-IZD-POD/IPK-GFI-IZD-POD_1000380/P1080007" xmlDataType="decimal"/>
    </xmlCellPr>
  </singleXmlCell>
  <singleXmlCell id="1257" r="P33" connectionId="0">
    <xmlCellPr id="1" uniqueName="P1082186">
      <xmlPr mapId="1" xpath="/TFI-IZD-POD/IPK-GFI-IZD-POD_1000380/P1082186" xmlDataType="decimal"/>
    </xmlCellPr>
  </singleXmlCell>
  <singleXmlCell id="1258" r="Q33" connectionId="0">
    <xmlCellPr id="1" uniqueName="P1082187">
      <xmlPr mapId="1" xpath="/TFI-IZD-POD/IPK-GFI-IZD-POD_1000380/P1082187" xmlDataType="decimal"/>
    </xmlCellPr>
  </singleXmlCell>
  <singleXmlCell id="1259" r="R33" connectionId="0">
    <xmlCellPr id="1" uniqueName="P1082188">
      <xmlPr mapId="1" xpath="/TFI-IZD-POD/IPK-GFI-IZD-POD_1000380/P1082188" xmlDataType="decimal"/>
    </xmlCellPr>
  </singleXmlCell>
  <singleXmlCell id="1260" r="S33" connectionId="0">
    <xmlCellPr id="1" uniqueName="P1082189">
      <xmlPr mapId="1" xpath="/TFI-IZD-POD/IPK-GFI-IZD-POD_1000380/P1082189" xmlDataType="decimal"/>
    </xmlCellPr>
  </singleXmlCell>
  <singleXmlCell id="1261" r="T33" connectionId="0">
    <xmlCellPr id="1" uniqueName="P1082190">
      <xmlPr mapId="1" xpath="/TFI-IZD-POD/IPK-GFI-IZD-POD_1000380/P1082190" xmlDataType="decimal"/>
    </xmlCellPr>
  </singleXmlCell>
  <singleXmlCell id="1262" r="U33" connectionId="0">
    <xmlCellPr id="1" uniqueName="P1082191">
      <xmlPr mapId="1" xpath="/TFI-IZD-POD/IPK-GFI-IZD-POD_1000380/P1082191" xmlDataType="decimal"/>
    </xmlCellPr>
  </singleXmlCell>
  <singleXmlCell id="1263" r="V33" connectionId="0">
    <xmlCellPr id="1" uniqueName="P1082192">
      <xmlPr mapId="1" xpath="/TFI-IZD-POD/IPK-GFI-IZD-POD_1000380/P1082192" xmlDataType="decimal"/>
    </xmlCellPr>
  </singleXmlCell>
  <singleXmlCell id="1264" r="W33" connectionId="0">
    <xmlCellPr id="1" uniqueName="P1082193">
      <xmlPr mapId="1" xpath="/TFI-IZD-POD/IPK-GFI-IZD-POD_1000380/P1082193" xmlDataType="decimal"/>
    </xmlCellPr>
  </singleXmlCell>
  <singleXmlCell id="1265" r="H35" connectionId="0">
    <xmlCellPr id="1" uniqueName="P1080008">
      <xmlPr mapId="1" xpath="/TFI-IZD-POD/IPK-GFI-IZD-POD_1000380/P1080008" xmlDataType="decimal"/>
    </xmlCellPr>
  </singleXmlCell>
  <singleXmlCell id="1266" r="I35" connectionId="0">
    <xmlCellPr id="1" uniqueName="P1080009">
      <xmlPr mapId="1" xpath="/TFI-IZD-POD/IPK-GFI-IZD-POD_1000380/P1080009" xmlDataType="decimal"/>
    </xmlCellPr>
  </singleXmlCell>
  <singleXmlCell id="1267" r="J35" connectionId="0">
    <xmlCellPr id="1" uniqueName="P1080010">
      <xmlPr mapId="1" xpath="/TFI-IZD-POD/IPK-GFI-IZD-POD_1000380/P1080010" xmlDataType="decimal"/>
    </xmlCellPr>
  </singleXmlCell>
  <singleXmlCell id="1268" r="K35" connectionId="0">
    <xmlCellPr id="1" uniqueName="P1080011">
      <xmlPr mapId="1" xpath="/TFI-IZD-POD/IPK-GFI-IZD-POD_1000380/P1080011" xmlDataType="decimal"/>
    </xmlCellPr>
  </singleXmlCell>
  <singleXmlCell id="1269" r="L35" connectionId="0">
    <xmlCellPr id="1" uniqueName="P1080012">
      <xmlPr mapId="1" xpath="/TFI-IZD-POD/IPK-GFI-IZD-POD_1000380/P1080012" xmlDataType="decimal"/>
    </xmlCellPr>
  </singleXmlCell>
  <singleXmlCell id="1270" r="M35" connectionId="0">
    <xmlCellPr id="1" uniqueName="P1080013">
      <xmlPr mapId="1" xpath="/TFI-IZD-POD/IPK-GFI-IZD-POD_1000380/P1080013" xmlDataType="decimal"/>
    </xmlCellPr>
  </singleXmlCell>
  <singleXmlCell id="1271" r="N35" connectionId="0">
    <xmlCellPr id="1" uniqueName="P1080014">
      <xmlPr mapId="1" xpath="/TFI-IZD-POD/IPK-GFI-IZD-POD_1000380/P1080014" xmlDataType="decimal"/>
    </xmlCellPr>
  </singleXmlCell>
  <singleXmlCell id="1272" r="O35" connectionId="0">
    <xmlCellPr id="1" uniqueName="P1080015">
      <xmlPr mapId="1" xpath="/TFI-IZD-POD/IPK-GFI-IZD-POD_1000380/P1080015" xmlDataType="decimal"/>
    </xmlCellPr>
  </singleXmlCell>
  <singleXmlCell id="1273" r="P35" connectionId="0">
    <xmlCellPr id="1" uniqueName="P1082194">
      <xmlPr mapId="1" xpath="/TFI-IZD-POD/IPK-GFI-IZD-POD_1000380/P1082194" xmlDataType="decimal"/>
    </xmlCellPr>
  </singleXmlCell>
  <singleXmlCell id="1274" r="Q35" connectionId="0">
    <xmlCellPr id="1" uniqueName="P1082195">
      <xmlPr mapId="1" xpath="/TFI-IZD-POD/IPK-GFI-IZD-POD_1000380/P1082195" xmlDataType="decimal"/>
    </xmlCellPr>
  </singleXmlCell>
  <singleXmlCell id="1275" r="R35" connectionId="0">
    <xmlCellPr id="1" uniqueName="P1082196">
      <xmlPr mapId="1" xpath="/TFI-IZD-POD/IPK-GFI-IZD-POD_1000380/P1082196" xmlDataType="decimal"/>
    </xmlCellPr>
  </singleXmlCell>
  <singleXmlCell id="1276" r="S35" connectionId="0">
    <xmlCellPr id="1" uniqueName="P1082197">
      <xmlPr mapId="1" xpath="/TFI-IZD-POD/IPK-GFI-IZD-POD_1000380/P1082197" xmlDataType="decimal"/>
    </xmlCellPr>
  </singleXmlCell>
  <singleXmlCell id="1277" r="T35" connectionId="0">
    <xmlCellPr id="1" uniqueName="P1082198">
      <xmlPr mapId="1" xpath="/TFI-IZD-POD/IPK-GFI-IZD-POD_1000380/P1082198" xmlDataType="decimal"/>
    </xmlCellPr>
  </singleXmlCell>
  <singleXmlCell id="1278" r="U35" connectionId="0">
    <xmlCellPr id="1" uniqueName="P1082199">
      <xmlPr mapId="1" xpath="/TFI-IZD-POD/IPK-GFI-IZD-POD_1000380/P1082199" xmlDataType="decimal"/>
    </xmlCellPr>
  </singleXmlCell>
  <singleXmlCell id="1279" r="V35" connectionId="0">
    <xmlCellPr id="1" uniqueName="P1082200">
      <xmlPr mapId="1" xpath="/TFI-IZD-POD/IPK-GFI-IZD-POD_1000380/P1082200" xmlDataType="decimal"/>
    </xmlCellPr>
  </singleXmlCell>
  <singleXmlCell id="1280" r="W35" connectionId="0">
    <xmlCellPr id="1" uniqueName="P1082201">
      <xmlPr mapId="1" xpath="/TFI-IZD-POD/IPK-GFI-IZD-POD_1000380/P1082201" xmlDataType="decimal"/>
    </xmlCellPr>
  </singleXmlCell>
  <singleXmlCell id="1281" r="H36" connectionId="0">
    <xmlCellPr id="1" uniqueName="P1080016">
      <xmlPr mapId="1" xpath="/TFI-IZD-POD/IPK-GFI-IZD-POD_1000380/P1080016" xmlDataType="decimal"/>
    </xmlCellPr>
  </singleXmlCell>
  <singleXmlCell id="1282" r="I36" connectionId="0">
    <xmlCellPr id="1" uniqueName="P1080017">
      <xmlPr mapId="1" xpath="/TFI-IZD-POD/IPK-GFI-IZD-POD_1000380/P1080017" xmlDataType="decimal"/>
    </xmlCellPr>
  </singleXmlCell>
  <singleXmlCell id="1283" r="J36" connectionId="0">
    <xmlCellPr id="1" uniqueName="P1080018">
      <xmlPr mapId="1" xpath="/TFI-IZD-POD/IPK-GFI-IZD-POD_1000380/P1080018" xmlDataType="decimal"/>
    </xmlCellPr>
  </singleXmlCell>
  <singleXmlCell id="1284" r="K36" connectionId="0">
    <xmlCellPr id="1" uniqueName="P1080019">
      <xmlPr mapId="1" xpath="/TFI-IZD-POD/IPK-GFI-IZD-POD_1000380/P1080019" xmlDataType="decimal"/>
    </xmlCellPr>
  </singleXmlCell>
  <singleXmlCell id="1285" r="L36" connectionId="0">
    <xmlCellPr id="1" uniqueName="P1080020">
      <xmlPr mapId="1" xpath="/TFI-IZD-POD/IPK-GFI-IZD-POD_1000380/P1080020" xmlDataType="decimal"/>
    </xmlCellPr>
  </singleXmlCell>
  <singleXmlCell id="1286" r="M36" connectionId="0">
    <xmlCellPr id="1" uniqueName="P1080021">
      <xmlPr mapId="1" xpath="/TFI-IZD-POD/IPK-GFI-IZD-POD_1000380/P1080021" xmlDataType="decimal"/>
    </xmlCellPr>
  </singleXmlCell>
  <singleXmlCell id="1287" r="N36" connectionId="0">
    <xmlCellPr id="1" uniqueName="P1080022">
      <xmlPr mapId="1" xpath="/TFI-IZD-POD/IPK-GFI-IZD-POD_1000380/P1080022" xmlDataType="decimal"/>
    </xmlCellPr>
  </singleXmlCell>
  <singleXmlCell id="1288" r="O36" connectionId="0">
    <xmlCellPr id="1" uniqueName="P1080023">
      <xmlPr mapId="1" xpath="/TFI-IZD-POD/IPK-GFI-IZD-POD_1000380/P1080023" xmlDataType="decimal"/>
    </xmlCellPr>
  </singleXmlCell>
  <singleXmlCell id="1289" r="P36" connectionId="0">
    <xmlCellPr id="1" uniqueName="P1082202">
      <xmlPr mapId="1" xpath="/TFI-IZD-POD/IPK-GFI-IZD-POD_1000380/P1082202" xmlDataType="decimal"/>
    </xmlCellPr>
  </singleXmlCell>
  <singleXmlCell id="1290" r="Q36" connectionId="0">
    <xmlCellPr id="1" uniqueName="P1082203">
      <xmlPr mapId="1" xpath="/TFI-IZD-POD/IPK-GFI-IZD-POD_1000380/P1082203" xmlDataType="decimal"/>
    </xmlCellPr>
  </singleXmlCell>
  <singleXmlCell id="1291" r="R36" connectionId="0">
    <xmlCellPr id="1" uniqueName="P1082204">
      <xmlPr mapId="1" xpath="/TFI-IZD-POD/IPK-GFI-IZD-POD_1000380/P1082204" xmlDataType="decimal"/>
    </xmlCellPr>
  </singleXmlCell>
  <singleXmlCell id="1292" r="S36" connectionId="0">
    <xmlCellPr id="1" uniqueName="P1082205">
      <xmlPr mapId="1" xpath="/TFI-IZD-POD/IPK-GFI-IZD-POD_1000380/P1082205" xmlDataType="decimal"/>
    </xmlCellPr>
  </singleXmlCell>
  <singleXmlCell id="1293" r="T36" connectionId="0">
    <xmlCellPr id="1" uniqueName="P1082206">
      <xmlPr mapId="1" xpath="/TFI-IZD-POD/IPK-GFI-IZD-POD_1000380/P1082206" xmlDataType="decimal"/>
    </xmlCellPr>
  </singleXmlCell>
  <singleXmlCell id="1294" r="U36" connectionId="0">
    <xmlCellPr id="1" uniqueName="P1082207">
      <xmlPr mapId="1" xpath="/TFI-IZD-POD/IPK-GFI-IZD-POD_1000380/P1082207" xmlDataType="decimal"/>
    </xmlCellPr>
  </singleXmlCell>
  <singleXmlCell id="1295" r="V36" connectionId="0">
    <xmlCellPr id="1" uniqueName="P1082208">
      <xmlPr mapId="1" xpath="/TFI-IZD-POD/IPK-GFI-IZD-POD_1000380/P1082208" xmlDataType="decimal"/>
    </xmlCellPr>
  </singleXmlCell>
  <singleXmlCell id="1296" r="W36" connectionId="0">
    <xmlCellPr id="1" uniqueName="P1082209">
      <xmlPr mapId="1" xpath="/TFI-IZD-POD/IPK-GFI-IZD-POD_1000380/P1082209" xmlDataType="decimal"/>
    </xmlCellPr>
  </singleXmlCell>
  <singleXmlCell id="1297" r="H37" connectionId="0">
    <xmlCellPr id="1" uniqueName="P1080024">
      <xmlPr mapId="1" xpath="/TFI-IZD-POD/IPK-GFI-IZD-POD_1000380/P1080024" xmlDataType="decimal"/>
    </xmlCellPr>
  </singleXmlCell>
  <singleXmlCell id="1298" r="I37" connectionId="0">
    <xmlCellPr id="1" uniqueName="P1080025">
      <xmlPr mapId="1" xpath="/TFI-IZD-POD/IPK-GFI-IZD-POD_1000380/P1080025" xmlDataType="decimal"/>
    </xmlCellPr>
  </singleXmlCell>
  <singleXmlCell id="1299" r="J37" connectionId="0">
    <xmlCellPr id="1" uniqueName="P1080026">
      <xmlPr mapId="1" xpath="/TFI-IZD-POD/IPK-GFI-IZD-POD_1000380/P1080026" xmlDataType="decimal"/>
    </xmlCellPr>
  </singleXmlCell>
  <singleXmlCell id="1300" r="K37" connectionId="0">
    <xmlCellPr id="1" uniqueName="P1080027">
      <xmlPr mapId="1" xpath="/TFI-IZD-POD/IPK-GFI-IZD-POD_1000380/P1080027" xmlDataType="decimal"/>
    </xmlCellPr>
  </singleXmlCell>
  <singleXmlCell id="1301" r="L37" connectionId="0">
    <xmlCellPr id="1" uniqueName="P1080028">
      <xmlPr mapId="1" xpath="/TFI-IZD-POD/IPK-GFI-IZD-POD_1000380/P1080028" xmlDataType="decimal"/>
    </xmlCellPr>
  </singleXmlCell>
  <singleXmlCell id="1302" r="M37" connectionId="0">
    <xmlCellPr id="1" uniqueName="P1080029">
      <xmlPr mapId="1" xpath="/TFI-IZD-POD/IPK-GFI-IZD-POD_1000380/P1080029" xmlDataType="decimal"/>
    </xmlCellPr>
  </singleXmlCell>
  <singleXmlCell id="1303" r="N37" connectionId="0">
    <xmlCellPr id="1" uniqueName="P1080030">
      <xmlPr mapId="1" xpath="/TFI-IZD-POD/IPK-GFI-IZD-POD_1000380/P1080030" xmlDataType="decimal"/>
    </xmlCellPr>
  </singleXmlCell>
  <singleXmlCell id="1304" r="O37" connectionId="0">
    <xmlCellPr id="1" uniqueName="P1080031">
      <xmlPr mapId="1" xpath="/TFI-IZD-POD/IPK-GFI-IZD-POD_1000380/P1080031" xmlDataType="decimal"/>
    </xmlCellPr>
  </singleXmlCell>
  <singleXmlCell id="1305" r="P37" connectionId="0">
    <xmlCellPr id="1" uniqueName="P1082210">
      <xmlPr mapId="1" xpath="/TFI-IZD-POD/IPK-GFI-IZD-POD_1000380/P1082210" xmlDataType="decimal"/>
    </xmlCellPr>
  </singleXmlCell>
  <singleXmlCell id="1306" r="Q37" connectionId="0">
    <xmlCellPr id="1" uniqueName="P1082211">
      <xmlPr mapId="1" xpath="/TFI-IZD-POD/IPK-GFI-IZD-POD_1000380/P1082211" xmlDataType="decimal"/>
    </xmlCellPr>
  </singleXmlCell>
  <singleXmlCell id="1307" r="R37" connectionId="0">
    <xmlCellPr id="1" uniqueName="P1082212">
      <xmlPr mapId="1" xpath="/TFI-IZD-POD/IPK-GFI-IZD-POD_1000380/P1082212" xmlDataType="decimal"/>
    </xmlCellPr>
  </singleXmlCell>
  <singleXmlCell id="1308" r="S37" connectionId="0">
    <xmlCellPr id="1" uniqueName="P1082213">
      <xmlPr mapId="1" xpath="/TFI-IZD-POD/IPK-GFI-IZD-POD_1000380/P1082213" xmlDataType="decimal"/>
    </xmlCellPr>
  </singleXmlCell>
  <singleXmlCell id="1309" r="T37" connectionId="0">
    <xmlCellPr id="1" uniqueName="P1082214">
      <xmlPr mapId="1" xpath="/TFI-IZD-POD/IPK-GFI-IZD-POD_1000380/P1082214" xmlDataType="decimal"/>
    </xmlCellPr>
  </singleXmlCell>
  <singleXmlCell id="1310" r="U37" connectionId="0">
    <xmlCellPr id="1" uniqueName="P1082215">
      <xmlPr mapId="1" xpath="/TFI-IZD-POD/IPK-GFI-IZD-POD_1000380/P1082215" xmlDataType="decimal"/>
    </xmlCellPr>
  </singleXmlCell>
  <singleXmlCell id="1311" r="V37" connectionId="0">
    <xmlCellPr id="1" uniqueName="P1082216">
      <xmlPr mapId="1" xpath="/TFI-IZD-POD/IPK-GFI-IZD-POD_1000380/P1082216" xmlDataType="decimal"/>
    </xmlCellPr>
  </singleXmlCell>
  <singleXmlCell id="1312" r="W37" connectionId="0">
    <xmlCellPr id="1" uniqueName="P1082217">
      <xmlPr mapId="1" xpath="/TFI-IZD-POD/IPK-GFI-IZD-POD_1000380/P1082217" xmlDataType="decimal"/>
    </xmlCellPr>
  </singleXmlCell>
  <singleXmlCell id="1313" r="H38" connectionId="0">
    <xmlCellPr id="1" uniqueName="P1080032">
      <xmlPr mapId="1" xpath="/TFI-IZD-POD/IPK-GFI-IZD-POD_1000380/P1080032" xmlDataType="decimal"/>
    </xmlCellPr>
  </singleXmlCell>
  <singleXmlCell id="1314" r="I38" connectionId="0">
    <xmlCellPr id="1" uniqueName="P1080033">
      <xmlPr mapId="1" xpath="/TFI-IZD-POD/IPK-GFI-IZD-POD_1000380/P1080033" xmlDataType="decimal"/>
    </xmlCellPr>
  </singleXmlCell>
  <singleXmlCell id="1315" r="J38" connectionId="0">
    <xmlCellPr id="1" uniqueName="P1080034">
      <xmlPr mapId="1" xpath="/TFI-IZD-POD/IPK-GFI-IZD-POD_1000380/P1080034" xmlDataType="decimal"/>
    </xmlCellPr>
  </singleXmlCell>
  <singleXmlCell id="1316" r="K38" connectionId="0">
    <xmlCellPr id="1" uniqueName="P1080035">
      <xmlPr mapId="1" xpath="/TFI-IZD-POD/IPK-GFI-IZD-POD_1000380/P1080035" xmlDataType="decimal"/>
    </xmlCellPr>
  </singleXmlCell>
  <singleXmlCell id="1317" r="L38" connectionId="0">
    <xmlCellPr id="1" uniqueName="P1080036">
      <xmlPr mapId="1" xpath="/TFI-IZD-POD/IPK-GFI-IZD-POD_1000380/P1080036" xmlDataType="decimal"/>
    </xmlCellPr>
  </singleXmlCell>
  <singleXmlCell id="1318" r="M38" connectionId="0">
    <xmlCellPr id="1" uniqueName="P1080037">
      <xmlPr mapId="1" xpath="/TFI-IZD-POD/IPK-GFI-IZD-POD_1000380/P1080037" xmlDataType="decimal"/>
    </xmlCellPr>
  </singleXmlCell>
  <singleXmlCell id="1319" r="N38" connectionId="0">
    <xmlCellPr id="1" uniqueName="P1080038">
      <xmlPr mapId="1" xpath="/TFI-IZD-POD/IPK-GFI-IZD-POD_1000380/P1080038" xmlDataType="decimal"/>
    </xmlCellPr>
  </singleXmlCell>
  <singleXmlCell id="1320" r="O38" connectionId="0">
    <xmlCellPr id="1" uniqueName="P1080039">
      <xmlPr mapId="1" xpath="/TFI-IZD-POD/IPK-GFI-IZD-POD_1000380/P1080039" xmlDataType="decimal"/>
    </xmlCellPr>
  </singleXmlCell>
  <singleXmlCell id="1321" r="P38" connectionId="0">
    <xmlCellPr id="1" uniqueName="P1082220">
      <xmlPr mapId="1" xpath="/TFI-IZD-POD/IPK-GFI-IZD-POD_1000380/P1082220" xmlDataType="decimal"/>
    </xmlCellPr>
  </singleXmlCell>
  <singleXmlCell id="1322" r="Q38" connectionId="0">
    <xmlCellPr id="1" uniqueName="P1082222">
      <xmlPr mapId="1" xpath="/TFI-IZD-POD/IPK-GFI-IZD-POD_1000380/P1082222" xmlDataType="decimal"/>
    </xmlCellPr>
  </singleXmlCell>
  <singleXmlCell id="1323" r="R38" connectionId="0">
    <xmlCellPr id="1" uniqueName="P1082224">
      <xmlPr mapId="1" xpath="/TFI-IZD-POD/IPK-GFI-IZD-POD_1000380/P1082224" xmlDataType="decimal"/>
    </xmlCellPr>
  </singleXmlCell>
  <singleXmlCell id="1324" r="S38" connectionId="0">
    <xmlCellPr id="1" uniqueName="P1082225">
      <xmlPr mapId="1" xpath="/TFI-IZD-POD/IPK-GFI-IZD-POD_1000380/P1082225" xmlDataType="decimal"/>
    </xmlCellPr>
  </singleXmlCell>
  <singleXmlCell id="1325" r="T38" connectionId="0">
    <xmlCellPr id="1" uniqueName="P1082227">
      <xmlPr mapId="1" xpath="/TFI-IZD-POD/IPK-GFI-IZD-POD_1000380/P1082227" xmlDataType="decimal"/>
    </xmlCellPr>
  </singleXmlCell>
  <singleXmlCell id="1326" r="U38" connectionId="0">
    <xmlCellPr id="1" uniqueName="P1082229">
      <xmlPr mapId="1" xpath="/TFI-IZD-POD/IPK-GFI-IZD-POD_1000380/P1082229" xmlDataType="decimal"/>
    </xmlCellPr>
  </singleXmlCell>
  <singleXmlCell id="1327" r="V38" connectionId="0">
    <xmlCellPr id="1" uniqueName="P1082232">
      <xmlPr mapId="1" xpath="/TFI-IZD-POD/IPK-GFI-IZD-POD_1000380/P1082232" xmlDataType="decimal"/>
    </xmlCellPr>
  </singleXmlCell>
  <singleXmlCell id="1328" r="W38" connectionId="0">
    <xmlCellPr id="1" uniqueName="P1082234">
      <xmlPr mapId="1" xpath="/TFI-IZD-POD/IPK-GFI-IZD-POD_1000380/P1082234" xmlDataType="decimal"/>
    </xmlCellPr>
  </singleXmlCell>
  <singleXmlCell id="1329" r="H39" connectionId="0">
    <xmlCellPr id="1" uniqueName="P1080040">
      <xmlPr mapId="1" xpath="/TFI-IZD-POD/IPK-GFI-IZD-POD_1000380/P1080040" xmlDataType="decimal"/>
    </xmlCellPr>
  </singleXmlCell>
  <singleXmlCell id="1330" r="I39" connectionId="0">
    <xmlCellPr id="1" uniqueName="P1080041">
      <xmlPr mapId="1" xpath="/TFI-IZD-POD/IPK-GFI-IZD-POD_1000380/P1080041" xmlDataType="decimal"/>
    </xmlCellPr>
  </singleXmlCell>
  <singleXmlCell id="1331" r="J39" connectionId="0">
    <xmlCellPr id="1" uniqueName="P1080042">
      <xmlPr mapId="1" xpath="/TFI-IZD-POD/IPK-GFI-IZD-POD_1000380/P1080042" xmlDataType="decimal"/>
    </xmlCellPr>
  </singleXmlCell>
  <singleXmlCell id="1332" r="K39" connectionId="0">
    <xmlCellPr id="1" uniqueName="P1080043">
      <xmlPr mapId="1" xpath="/TFI-IZD-POD/IPK-GFI-IZD-POD_1000380/P1080043" xmlDataType="decimal"/>
    </xmlCellPr>
  </singleXmlCell>
  <singleXmlCell id="1333" r="L39" connectionId="0">
    <xmlCellPr id="1" uniqueName="P1080044">
      <xmlPr mapId="1" xpath="/TFI-IZD-POD/IPK-GFI-IZD-POD_1000380/P1080044" xmlDataType="decimal"/>
    </xmlCellPr>
  </singleXmlCell>
  <singleXmlCell id="1334" r="M39" connectionId="0">
    <xmlCellPr id="1" uniqueName="P1080045">
      <xmlPr mapId="1" xpath="/TFI-IZD-POD/IPK-GFI-IZD-POD_1000380/P1080045" xmlDataType="decimal"/>
    </xmlCellPr>
  </singleXmlCell>
  <singleXmlCell id="1335" r="N39" connectionId="0">
    <xmlCellPr id="1" uniqueName="P1080046">
      <xmlPr mapId="1" xpath="/TFI-IZD-POD/IPK-GFI-IZD-POD_1000380/P1080046" xmlDataType="decimal"/>
    </xmlCellPr>
  </singleXmlCell>
  <singleXmlCell id="1336" r="O39" connectionId="0">
    <xmlCellPr id="1" uniqueName="P1080047">
      <xmlPr mapId="1" xpath="/TFI-IZD-POD/IPK-GFI-IZD-POD_1000380/P1080047" xmlDataType="decimal"/>
    </xmlCellPr>
  </singleXmlCell>
  <singleXmlCell id="1337" r="P39" connectionId="0">
    <xmlCellPr id="1" uniqueName="P1082236">
      <xmlPr mapId="1" xpath="/TFI-IZD-POD/IPK-GFI-IZD-POD_1000380/P1082236" xmlDataType="decimal"/>
    </xmlCellPr>
  </singleXmlCell>
  <singleXmlCell id="1338" r="Q39" connectionId="0">
    <xmlCellPr id="1" uniqueName="P1082248">
      <xmlPr mapId="1" xpath="/TFI-IZD-POD/IPK-GFI-IZD-POD_1000380/P1082248" xmlDataType="decimal"/>
    </xmlCellPr>
  </singleXmlCell>
  <singleXmlCell id="1339" r="R39" connectionId="0">
    <xmlCellPr id="1" uniqueName="P1082250">
      <xmlPr mapId="1" xpath="/TFI-IZD-POD/IPK-GFI-IZD-POD_1000380/P1082250" xmlDataType="decimal"/>
    </xmlCellPr>
  </singleXmlCell>
  <singleXmlCell id="1340" r="S39" connectionId="0">
    <xmlCellPr id="1" uniqueName="P1082252">
      <xmlPr mapId="1" xpath="/TFI-IZD-POD/IPK-GFI-IZD-POD_1000380/P1082252" xmlDataType="decimal"/>
    </xmlCellPr>
  </singleXmlCell>
  <singleXmlCell id="1341" r="T39" connectionId="0">
    <xmlCellPr id="1" uniqueName="P1082254">
      <xmlPr mapId="1" xpath="/TFI-IZD-POD/IPK-GFI-IZD-POD_1000380/P1082254" xmlDataType="decimal"/>
    </xmlCellPr>
  </singleXmlCell>
  <singleXmlCell id="1342" r="U39" connectionId="0">
    <xmlCellPr id="1" uniqueName="P1082256">
      <xmlPr mapId="1" xpath="/TFI-IZD-POD/IPK-GFI-IZD-POD_1000380/P1082256" xmlDataType="decimal"/>
    </xmlCellPr>
  </singleXmlCell>
  <singleXmlCell id="1343" r="V39" connectionId="0">
    <xmlCellPr id="1" uniqueName="P1082257">
      <xmlPr mapId="1" xpath="/TFI-IZD-POD/IPK-GFI-IZD-POD_1000380/P1082257" xmlDataType="decimal"/>
    </xmlCellPr>
  </singleXmlCell>
  <singleXmlCell id="1344" r="W39" connectionId="0">
    <xmlCellPr id="1" uniqueName="P1082259">
      <xmlPr mapId="1" xpath="/TFI-IZD-POD/IPK-GFI-IZD-POD_1000380/P1082259" xmlDataType="decimal"/>
    </xmlCellPr>
  </singleXmlCell>
  <singleXmlCell id="1345" r="H40" connectionId="0">
    <xmlCellPr id="1" uniqueName="P1080048">
      <xmlPr mapId="1" xpath="/TFI-IZD-POD/IPK-GFI-IZD-POD_1000380/P1080048" xmlDataType="decimal"/>
    </xmlCellPr>
  </singleXmlCell>
  <singleXmlCell id="1346" r="I40" connectionId="0">
    <xmlCellPr id="1" uniqueName="P1080049">
      <xmlPr mapId="1" xpath="/TFI-IZD-POD/IPK-GFI-IZD-POD_1000380/P1080049" xmlDataType="decimal"/>
    </xmlCellPr>
  </singleXmlCell>
  <singleXmlCell id="1347" r="J40" connectionId="0">
    <xmlCellPr id="1" uniqueName="P1080050">
      <xmlPr mapId="1" xpath="/TFI-IZD-POD/IPK-GFI-IZD-POD_1000380/P1080050" xmlDataType="decimal"/>
    </xmlCellPr>
  </singleXmlCell>
  <singleXmlCell id="1348" r="K40" connectionId="0">
    <xmlCellPr id="1" uniqueName="P1080051">
      <xmlPr mapId="1" xpath="/TFI-IZD-POD/IPK-GFI-IZD-POD_1000380/P1080051" xmlDataType="decimal"/>
    </xmlCellPr>
  </singleXmlCell>
  <singleXmlCell id="1349" r="L40" connectionId="0">
    <xmlCellPr id="1" uniqueName="P1080052">
      <xmlPr mapId="1" xpath="/TFI-IZD-POD/IPK-GFI-IZD-POD_1000380/P1080052" xmlDataType="decimal"/>
    </xmlCellPr>
  </singleXmlCell>
  <singleXmlCell id="1350" r="M40" connectionId="0">
    <xmlCellPr id="1" uniqueName="P1080053">
      <xmlPr mapId="1" xpath="/TFI-IZD-POD/IPK-GFI-IZD-POD_1000380/P1080053" xmlDataType="decimal"/>
    </xmlCellPr>
  </singleXmlCell>
  <singleXmlCell id="1351" r="N40" connectionId="0">
    <xmlCellPr id="1" uniqueName="P1080054">
      <xmlPr mapId="1" xpath="/TFI-IZD-POD/IPK-GFI-IZD-POD_1000380/P1080054" xmlDataType="decimal"/>
    </xmlCellPr>
  </singleXmlCell>
  <singleXmlCell id="1352" r="O40" connectionId="0">
    <xmlCellPr id="1" uniqueName="P1080055">
      <xmlPr mapId="1" xpath="/TFI-IZD-POD/IPK-GFI-IZD-POD_1000380/P1080055" xmlDataType="decimal"/>
    </xmlCellPr>
  </singleXmlCell>
  <singleXmlCell id="1353" r="P40" connectionId="0">
    <xmlCellPr id="1" uniqueName="P1082260">
      <xmlPr mapId="1" xpath="/TFI-IZD-POD/IPK-GFI-IZD-POD_1000380/P1082260" xmlDataType="decimal"/>
    </xmlCellPr>
  </singleXmlCell>
  <singleXmlCell id="1354" r="Q40" connectionId="0">
    <xmlCellPr id="1" uniqueName="P1082237">
      <xmlPr mapId="1" xpath="/TFI-IZD-POD/IPK-GFI-IZD-POD_1000380/P1082237" xmlDataType="decimal"/>
    </xmlCellPr>
  </singleXmlCell>
  <singleXmlCell id="1355" r="R40" connectionId="0">
    <xmlCellPr id="1" uniqueName="P1082261">
      <xmlPr mapId="1" xpath="/TFI-IZD-POD/IPK-GFI-IZD-POD_1000380/P1082261" xmlDataType="decimal"/>
    </xmlCellPr>
  </singleXmlCell>
  <singleXmlCell id="1356" r="S40" connectionId="0">
    <xmlCellPr id="1" uniqueName="P1082262">
      <xmlPr mapId="1" xpath="/TFI-IZD-POD/IPK-GFI-IZD-POD_1000380/P1082262" xmlDataType="decimal"/>
    </xmlCellPr>
  </singleXmlCell>
  <singleXmlCell id="1357" r="T40" connectionId="0">
    <xmlCellPr id="1" uniqueName="P1082264">
      <xmlPr mapId="1" xpath="/TFI-IZD-POD/IPK-GFI-IZD-POD_1000380/P1082264" xmlDataType="decimal"/>
    </xmlCellPr>
  </singleXmlCell>
  <singleXmlCell id="1358" r="U40" connectionId="0">
    <xmlCellPr id="1" uniqueName="P1082265">
      <xmlPr mapId="1" xpath="/TFI-IZD-POD/IPK-GFI-IZD-POD_1000380/P1082265" xmlDataType="decimal"/>
    </xmlCellPr>
  </singleXmlCell>
  <singleXmlCell id="1359" r="V40" connectionId="0">
    <xmlCellPr id="1" uniqueName="P1082266">
      <xmlPr mapId="1" xpath="/TFI-IZD-POD/IPK-GFI-IZD-POD_1000380/P1082266" xmlDataType="decimal"/>
    </xmlCellPr>
  </singleXmlCell>
  <singleXmlCell id="1360" r="W40" connectionId="0">
    <xmlCellPr id="1" uniqueName="P1082267">
      <xmlPr mapId="1" xpath="/TFI-IZD-POD/IPK-GFI-IZD-POD_1000380/P1082267" xmlDataType="decimal"/>
    </xmlCellPr>
  </singleXmlCell>
  <singleXmlCell id="1361" r="H41" connectionId="0">
    <xmlCellPr id="1" uniqueName="P1080056">
      <xmlPr mapId="1" xpath="/TFI-IZD-POD/IPK-GFI-IZD-POD_1000380/P1080056" xmlDataType="decimal"/>
    </xmlCellPr>
  </singleXmlCell>
  <singleXmlCell id="1362" r="I41" connectionId="0">
    <xmlCellPr id="1" uniqueName="P1080057">
      <xmlPr mapId="1" xpath="/TFI-IZD-POD/IPK-GFI-IZD-POD_1000380/P1080057" xmlDataType="decimal"/>
    </xmlCellPr>
  </singleXmlCell>
  <singleXmlCell id="1363" r="J41" connectionId="0">
    <xmlCellPr id="1" uniqueName="P1080058">
      <xmlPr mapId="1" xpath="/TFI-IZD-POD/IPK-GFI-IZD-POD_1000380/P1080058" xmlDataType="decimal"/>
    </xmlCellPr>
  </singleXmlCell>
  <singleXmlCell id="1364" r="K41" connectionId="0">
    <xmlCellPr id="1" uniqueName="P1080059">
      <xmlPr mapId="1" xpath="/TFI-IZD-POD/IPK-GFI-IZD-POD_1000380/P1080059" xmlDataType="decimal"/>
    </xmlCellPr>
  </singleXmlCell>
  <singleXmlCell id="1365" r="L41" connectionId="0">
    <xmlCellPr id="1" uniqueName="P1080060">
      <xmlPr mapId="1" xpath="/TFI-IZD-POD/IPK-GFI-IZD-POD_1000380/P1080060" xmlDataType="decimal"/>
    </xmlCellPr>
  </singleXmlCell>
  <singleXmlCell id="1366" r="M41" connectionId="0">
    <xmlCellPr id="1" uniqueName="P1080061">
      <xmlPr mapId="1" xpath="/TFI-IZD-POD/IPK-GFI-IZD-POD_1000380/P1080061" xmlDataType="decimal"/>
    </xmlCellPr>
  </singleXmlCell>
  <singleXmlCell id="1367" r="N41" connectionId="0">
    <xmlCellPr id="1" uniqueName="P1080062">
      <xmlPr mapId="1" xpath="/TFI-IZD-POD/IPK-GFI-IZD-POD_1000380/P1080062" xmlDataType="decimal"/>
    </xmlCellPr>
  </singleXmlCell>
  <singleXmlCell id="1368" r="O41" connectionId="0">
    <xmlCellPr id="1" uniqueName="P1080063">
      <xmlPr mapId="1" xpath="/TFI-IZD-POD/IPK-GFI-IZD-POD_1000380/P1080063" xmlDataType="decimal"/>
    </xmlCellPr>
  </singleXmlCell>
  <singleXmlCell id="1369" r="P41" connectionId="0">
    <xmlCellPr id="1" uniqueName="P1082269">
      <xmlPr mapId="1" xpath="/TFI-IZD-POD/IPK-GFI-IZD-POD_1000380/P1082269" xmlDataType="decimal"/>
    </xmlCellPr>
  </singleXmlCell>
  <singleXmlCell id="1370" r="Q41" connectionId="0">
    <xmlCellPr id="1" uniqueName="P1082270">
      <xmlPr mapId="1" xpath="/TFI-IZD-POD/IPK-GFI-IZD-POD_1000380/P1082270" xmlDataType="decimal"/>
    </xmlCellPr>
  </singleXmlCell>
  <singleXmlCell id="1371" r="R41" connectionId="0">
    <xmlCellPr id="1" uniqueName="P1082239">
      <xmlPr mapId="1" xpath="/TFI-IZD-POD/IPK-GFI-IZD-POD_1000380/P1082239" xmlDataType="decimal"/>
    </xmlCellPr>
  </singleXmlCell>
  <singleXmlCell id="1372" r="S41" connectionId="0">
    <xmlCellPr id="1" uniqueName="P1082272">
      <xmlPr mapId="1" xpath="/TFI-IZD-POD/IPK-GFI-IZD-POD_1000380/P1082272" xmlDataType="decimal"/>
    </xmlCellPr>
  </singleXmlCell>
  <singleXmlCell id="1373" r="T41" connectionId="0">
    <xmlCellPr id="1" uniqueName="P1082273">
      <xmlPr mapId="1" xpath="/TFI-IZD-POD/IPK-GFI-IZD-POD_1000380/P1082273" xmlDataType="decimal"/>
    </xmlCellPr>
  </singleXmlCell>
  <singleXmlCell id="1374" r="U41" connectionId="0">
    <xmlCellPr id="1" uniqueName="P1082275">
      <xmlPr mapId="1" xpath="/TFI-IZD-POD/IPK-GFI-IZD-POD_1000380/P1082275" xmlDataType="decimal"/>
    </xmlCellPr>
  </singleXmlCell>
  <singleXmlCell id="1375" r="V41" connectionId="0">
    <xmlCellPr id="1" uniqueName="P1082276">
      <xmlPr mapId="1" xpath="/TFI-IZD-POD/IPK-GFI-IZD-POD_1000380/P1082276" xmlDataType="decimal"/>
    </xmlCellPr>
  </singleXmlCell>
  <singleXmlCell id="1376" r="W41" connectionId="0">
    <xmlCellPr id="1" uniqueName="P1082277">
      <xmlPr mapId="1" xpath="/TFI-IZD-POD/IPK-GFI-IZD-POD_1000380/P1082277" xmlDataType="decimal"/>
    </xmlCellPr>
  </singleXmlCell>
  <singleXmlCell id="1377" r="H42" connectionId="0">
    <xmlCellPr id="1" uniqueName="P1080064">
      <xmlPr mapId="1" xpath="/TFI-IZD-POD/IPK-GFI-IZD-POD_1000380/P1080064" xmlDataType="decimal"/>
    </xmlCellPr>
  </singleXmlCell>
  <singleXmlCell id="1378" r="I42" connectionId="0">
    <xmlCellPr id="1" uniqueName="P1080065">
      <xmlPr mapId="1" xpath="/TFI-IZD-POD/IPK-GFI-IZD-POD_1000380/P1080065" xmlDataType="decimal"/>
    </xmlCellPr>
  </singleXmlCell>
  <singleXmlCell id="1379" r="J42" connectionId="0">
    <xmlCellPr id="1" uniqueName="P1080066">
      <xmlPr mapId="1" xpath="/TFI-IZD-POD/IPK-GFI-IZD-POD_1000380/P1080066" xmlDataType="decimal"/>
    </xmlCellPr>
  </singleXmlCell>
  <singleXmlCell id="1380" r="K42" connectionId="0">
    <xmlCellPr id="1" uniqueName="P1080067">
      <xmlPr mapId="1" xpath="/TFI-IZD-POD/IPK-GFI-IZD-POD_1000380/P1080067" xmlDataType="decimal"/>
    </xmlCellPr>
  </singleXmlCell>
  <singleXmlCell id="1381" r="L42" connectionId="0">
    <xmlCellPr id="1" uniqueName="P1080068">
      <xmlPr mapId="1" xpath="/TFI-IZD-POD/IPK-GFI-IZD-POD_1000380/P1080068" xmlDataType="decimal"/>
    </xmlCellPr>
  </singleXmlCell>
  <singleXmlCell id="1382" r="M42" connectionId="0">
    <xmlCellPr id="1" uniqueName="P1080069">
      <xmlPr mapId="1" xpath="/TFI-IZD-POD/IPK-GFI-IZD-POD_1000380/P1080069" xmlDataType="decimal"/>
    </xmlCellPr>
  </singleXmlCell>
  <singleXmlCell id="1383" r="N42" connectionId="0">
    <xmlCellPr id="1" uniqueName="P1080070">
      <xmlPr mapId="1" xpath="/TFI-IZD-POD/IPK-GFI-IZD-POD_1000380/P1080070" xmlDataType="decimal"/>
    </xmlCellPr>
  </singleXmlCell>
  <singleXmlCell id="1384" r="O42" connectionId="0">
    <xmlCellPr id="1" uniqueName="P1080071">
      <xmlPr mapId="1" xpath="/TFI-IZD-POD/IPK-GFI-IZD-POD_1000380/P1080071" xmlDataType="decimal"/>
    </xmlCellPr>
  </singleXmlCell>
  <singleXmlCell id="1385" r="P42" connectionId="0">
    <xmlCellPr id="1" uniqueName="P1082278">
      <xmlPr mapId="1" xpath="/TFI-IZD-POD/IPK-GFI-IZD-POD_1000380/P1082278" xmlDataType="decimal"/>
    </xmlCellPr>
  </singleXmlCell>
  <singleXmlCell id="1386" r="Q42" connectionId="0">
    <xmlCellPr id="1" uniqueName="P1082279">
      <xmlPr mapId="1" xpath="/TFI-IZD-POD/IPK-GFI-IZD-POD_1000380/P1082279" xmlDataType="decimal"/>
    </xmlCellPr>
  </singleXmlCell>
  <singleXmlCell id="1387" r="R42" connectionId="0">
    <xmlCellPr id="1" uniqueName="P1082280">
      <xmlPr mapId="1" xpath="/TFI-IZD-POD/IPK-GFI-IZD-POD_1000380/P1082280" xmlDataType="decimal"/>
    </xmlCellPr>
  </singleXmlCell>
  <singleXmlCell id="1388" r="S42" connectionId="0">
    <xmlCellPr id="1" uniqueName="P1082245">
      <xmlPr mapId="1" xpath="/TFI-IZD-POD/IPK-GFI-IZD-POD_1000380/P1082245" xmlDataType="decimal"/>
    </xmlCellPr>
  </singleXmlCell>
  <singleXmlCell id="1389" r="T42" connectionId="0">
    <xmlCellPr id="1" uniqueName="P1082282">
      <xmlPr mapId="1" xpath="/TFI-IZD-POD/IPK-GFI-IZD-POD_1000380/P1082282" xmlDataType="decimal"/>
    </xmlCellPr>
  </singleXmlCell>
  <singleXmlCell id="1390" r="U42" connectionId="0">
    <xmlCellPr id="1" uniqueName="P1082284">
      <xmlPr mapId="1" xpath="/TFI-IZD-POD/IPK-GFI-IZD-POD_1000380/P1082284" xmlDataType="decimal"/>
    </xmlCellPr>
  </singleXmlCell>
  <singleXmlCell id="1391" r="V42" connectionId="0">
    <xmlCellPr id="1" uniqueName="P1082285">
      <xmlPr mapId="1" xpath="/TFI-IZD-POD/IPK-GFI-IZD-POD_1000380/P1082285" xmlDataType="decimal"/>
    </xmlCellPr>
  </singleXmlCell>
  <singleXmlCell id="1392" r="W42" connectionId="0">
    <xmlCellPr id="1" uniqueName="P1082286">
      <xmlPr mapId="1" xpath="/TFI-IZD-POD/IPK-GFI-IZD-POD_1000380/P1082286" xmlDataType="decimal"/>
    </xmlCellPr>
  </singleXmlCell>
  <singleXmlCell id="1393" r="H43" connectionId="0">
    <xmlCellPr id="1" uniqueName="P1080072">
      <xmlPr mapId="1" xpath="/TFI-IZD-POD/IPK-GFI-IZD-POD_1000380/P1080072" xmlDataType="decimal"/>
    </xmlCellPr>
  </singleXmlCell>
  <singleXmlCell id="1394" r="I43" connectionId="0">
    <xmlCellPr id="1" uniqueName="P1080073">
      <xmlPr mapId="1" xpath="/TFI-IZD-POD/IPK-GFI-IZD-POD_1000380/P1080073" xmlDataType="decimal"/>
    </xmlCellPr>
  </singleXmlCell>
  <singleXmlCell id="1395" r="J43" connectionId="0">
    <xmlCellPr id="1" uniqueName="P1080074">
      <xmlPr mapId="1" xpath="/TFI-IZD-POD/IPK-GFI-IZD-POD_1000380/P1080074" xmlDataType="decimal"/>
    </xmlCellPr>
  </singleXmlCell>
  <singleXmlCell id="1396" r="K43" connectionId="0">
    <xmlCellPr id="1" uniqueName="P1080075">
      <xmlPr mapId="1" xpath="/TFI-IZD-POD/IPK-GFI-IZD-POD_1000380/P1080075" xmlDataType="decimal"/>
    </xmlCellPr>
  </singleXmlCell>
  <singleXmlCell id="1397" r="L43" connectionId="0">
    <xmlCellPr id="1" uniqueName="P1080076">
      <xmlPr mapId="1" xpath="/TFI-IZD-POD/IPK-GFI-IZD-POD_1000380/P1080076" xmlDataType="decimal"/>
    </xmlCellPr>
  </singleXmlCell>
  <singleXmlCell id="1398" r="M43" connectionId="0">
    <xmlCellPr id="1" uniqueName="P1080077">
      <xmlPr mapId="1" xpath="/TFI-IZD-POD/IPK-GFI-IZD-POD_1000380/P1080077" xmlDataType="decimal"/>
    </xmlCellPr>
  </singleXmlCell>
  <singleXmlCell id="1399" r="N43" connectionId="0">
    <xmlCellPr id="1" uniqueName="P1080078">
      <xmlPr mapId="1" xpath="/TFI-IZD-POD/IPK-GFI-IZD-POD_1000380/P1080078" xmlDataType="decimal"/>
    </xmlCellPr>
  </singleXmlCell>
  <singleXmlCell id="1400" r="O43" connectionId="0">
    <xmlCellPr id="1" uniqueName="P1080079">
      <xmlPr mapId="1" xpath="/TFI-IZD-POD/IPK-GFI-IZD-POD_1000380/P1080079" xmlDataType="decimal"/>
    </xmlCellPr>
  </singleXmlCell>
  <singleXmlCell id="1401" r="P43" connectionId="0">
    <xmlCellPr id="1" uniqueName="P1082288">
      <xmlPr mapId="1" xpath="/TFI-IZD-POD/IPK-GFI-IZD-POD_1000380/P1082288" xmlDataType="decimal"/>
    </xmlCellPr>
  </singleXmlCell>
  <singleXmlCell id="1402" r="Q43" connectionId="0">
    <xmlCellPr id="1" uniqueName="P1082289">
      <xmlPr mapId="1" xpath="/TFI-IZD-POD/IPK-GFI-IZD-POD_1000380/P1082289" xmlDataType="decimal"/>
    </xmlCellPr>
  </singleXmlCell>
  <singleXmlCell id="1403" r="R43" connectionId="0">
    <xmlCellPr id="1" uniqueName="P1082290">
      <xmlPr mapId="1" xpath="/TFI-IZD-POD/IPK-GFI-IZD-POD_1000380/P1082290" xmlDataType="decimal"/>
    </xmlCellPr>
  </singleXmlCell>
  <singleXmlCell id="1404" r="S43" connectionId="0">
    <xmlCellPr id="1" uniqueName="P1082292">
      <xmlPr mapId="1" xpath="/TFI-IZD-POD/IPK-GFI-IZD-POD_1000380/P1082292" xmlDataType="decimal"/>
    </xmlCellPr>
  </singleXmlCell>
  <singleXmlCell id="1405" r="T43" connectionId="0">
    <xmlCellPr id="1" uniqueName="P1082247">
      <xmlPr mapId="1" xpath="/TFI-IZD-POD/IPK-GFI-IZD-POD_1000380/P1082247" xmlDataType="decimal"/>
    </xmlCellPr>
  </singleXmlCell>
  <singleXmlCell id="1406" r="U43" connectionId="0">
    <xmlCellPr id="1" uniqueName="P1082295">
      <xmlPr mapId="1" xpath="/TFI-IZD-POD/IPK-GFI-IZD-POD_1000380/P1082295" xmlDataType="decimal"/>
    </xmlCellPr>
  </singleXmlCell>
  <singleXmlCell id="1407" r="V43" connectionId="0">
    <xmlCellPr id="1" uniqueName="P1082298">
      <xmlPr mapId="1" xpath="/TFI-IZD-POD/IPK-GFI-IZD-POD_1000380/P1082298" xmlDataType="decimal"/>
    </xmlCellPr>
  </singleXmlCell>
  <singleXmlCell id="1408" r="W43" connectionId="0">
    <xmlCellPr id="1" uniqueName="P1082300">
      <xmlPr mapId="1" xpath="/TFI-IZD-POD/IPK-GFI-IZD-POD_1000380/P1082300" xmlDataType="decimal"/>
    </xmlCellPr>
  </singleXmlCell>
  <singleXmlCell id="1409" r="H44" connectionId="0">
    <xmlCellPr id="1" uniqueName="P1080080">
      <xmlPr mapId="1" xpath="/TFI-IZD-POD/IPK-GFI-IZD-POD_1000380/P1080080" xmlDataType="decimal"/>
    </xmlCellPr>
  </singleXmlCell>
  <singleXmlCell id="1410" r="I44" connectionId="0">
    <xmlCellPr id="1" uniqueName="P1080081">
      <xmlPr mapId="1" xpath="/TFI-IZD-POD/IPK-GFI-IZD-POD_1000380/P1080081" xmlDataType="decimal"/>
    </xmlCellPr>
  </singleXmlCell>
  <singleXmlCell id="1411" r="J44" connectionId="0">
    <xmlCellPr id="1" uniqueName="P1080082">
      <xmlPr mapId="1" xpath="/TFI-IZD-POD/IPK-GFI-IZD-POD_1000380/P1080082" xmlDataType="decimal"/>
    </xmlCellPr>
  </singleXmlCell>
  <singleXmlCell id="1412" r="K44" connectionId="0">
    <xmlCellPr id="1" uniqueName="P1080083">
      <xmlPr mapId="1" xpath="/TFI-IZD-POD/IPK-GFI-IZD-POD_1000380/P1080083" xmlDataType="decimal"/>
    </xmlCellPr>
  </singleXmlCell>
  <singleXmlCell id="1413" r="L44" connectionId="0">
    <xmlCellPr id="1" uniqueName="P1080084">
      <xmlPr mapId="1" xpath="/TFI-IZD-POD/IPK-GFI-IZD-POD_1000380/P1080084" xmlDataType="decimal"/>
    </xmlCellPr>
  </singleXmlCell>
  <singleXmlCell id="1414" r="M44" connectionId="0">
    <xmlCellPr id="1" uniqueName="P1080085">
      <xmlPr mapId="1" xpath="/TFI-IZD-POD/IPK-GFI-IZD-POD_1000380/P1080085" xmlDataType="decimal"/>
    </xmlCellPr>
  </singleXmlCell>
  <singleXmlCell id="1415" r="N44" connectionId="0">
    <xmlCellPr id="1" uniqueName="P1080086">
      <xmlPr mapId="1" xpath="/TFI-IZD-POD/IPK-GFI-IZD-POD_1000380/P1080086" xmlDataType="decimal"/>
    </xmlCellPr>
  </singleXmlCell>
  <singleXmlCell id="1416" r="O44" connectionId="0">
    <xmlCellPr id="1" uniqueName="P1080087">
      <xmlPr mapId="1" xpath="/TFI-IZD-POD/IPK-GFI-IZD-POD_1000380/P1080087" xmlDataType="decimal"/>
    </xmlCellPr>
  </singleXmlCell>
  <singleXmlCell id="1417" r="P44" connectionId="0">
    <xmlCellPr id="1" uniqueName="P1082301">
      <xmlPr mapId="1" xpath="/TFI-IZD-POD/IPK-GFI-IZD-POD_1000380/P1082301" xmlDataType="decimal"/>
    </xmlCellPr>
  </singleXmlCell>
  <singleXmlCell id="1418" r="Q44" connectionId="0">
    <xmlCellPr id="1" uniqueName="P1082322">
      <xmlPr mapId="1" xpath="/TFI-IZD-POD/IPK-GFI-IZD-POD_1000380/P1082322" xmlDataType="decimal"/>
    </xmlCellPr>
  </singleXmlCell>
  <singleXmlCell id="1419" r="R44" connectionId="0">
    <xmlCellPr id="1" uniqueName="P1082323">
      <xmlPr mapId="1" xpath="/TFI-IZD-POD/IPK-GFI-IZD-POD_1000380/P1082323" xmlDataType="decimal"/>
    </xmlCellPr>
  </singleXmlCell>
  <singleXmlCell id="1420" r="S44" connectionId="0">
    <xmlCellPr id="1" uniqueName="P1082325">
      <xmlPr mapId="1" xpath="/TFI-IZD-POD/IPK-GFI-IZD-POD_1000380/P1082325" xmlDataType="decimal"/>
    </xmlCellPr>
  </singleXmlCell>
  <singleXmlCell id="1421" r="T44" connectionId="0">
    <xmlCellPr id="1" uniqueName="P1082328">
      <xmlPr mapId="1" xpath="/TFI-IZD-POD/IPK-GFI-IZD-POD_1000380/P1082328" xmlDataType="decimal"/>
    </xmlCellPr>
  </singleXmlCell>
  <singleXmlCell id="1422" r="U44" connectionId="0">
    <xmlCellPr id="1" uniqueName="P1082331">
      <xmlPr mapId="1" xpath="/TFI-IZD-POD/IPK-GFI-IZD-POD_1000380/P1082331" xmlDataType="decimal"/>
    </xmlCellPr>
  </singleXmlCell>
  <singleXmlCell id="1423" r="V44" connectionId="0">
    <xmlCellPr id="1" uniqueName="P1082333">
      <xmlPr mapId="1" xpath="/TFI-IZD-POD/IPK-GFI-IZD-POD_1000380/P1082333" xmlDataType="decimal"/>
    </xmlCellPr>
  </singleXmlCell>
  <singleXmlCell id="1424" r="W44" connectionId="0">
    <xmlCellPr id="1" uniqueName="P1082336">
      <xmlPr mapId="1" xpath="/TFI-IZD-POD/IPK-GFI-IZD-POD_1000380/P1082336" xmlDataType="decimal"/>
    </xmlCellPr>
  </singleXmlCell>
  <singleXmlCell id="1425" r="H45" connectionId="0">
    <xmlCellPr id="1" uniqueName="P1080088">
      <xmlPr mapId="1" xpath="/TFI-IZD-POD/IPK-GFI-IZD-POD_1000380/P1080088" xmlDataType="decimal"/>
    </xmlCellPr>
  </singleXmlCell>
  <singleXmlCell id="1426" r="I45" connectionId="0">
    <xmlCellPr id="1" uniqueName="P1080089">
      <xmlPr mapId="1" xpath="/TFI-IZD-POD/IPK-GFI-IZD-POD_1000380/P1080089" xmlDataType="decimal"/>
    </xmlCellPr>
  </singleXmlCell>
  <singleXmlCell id="1427" r="J45" connectionId="0">
    <xmlCellPr id="1" uniqueName="P1080090">
      <xmlPr mapId="1" xpath="/TFI-IZD-POD/IPK-GFI-IZD-POD_1000380/P1080090" xmlDataType="decimal"/>
    </xmlCellPr>
  </singleXmlCell>
  <singleXmlCell id="1428" r="K45" connectionId="0">
    <xmlCellPr id="1" uniqueName="P1080091">
      <xmlPr mapId="1" xpath="/TFI-IZD-POD/IPK-GFI-IZD-POD_1000380/P1080091" xmlDataType="decimal"/>
    </xmlCellPr>
  </singleXmlCell>
  <singleXmlCell id="1429" r="L45" connectionId="0">
    <xmlCellPr id="1" uniqueName="P1080092">
      <xmlPr mapId="1" xpath="/TFI-IZD-POD/IPK-GFI-IZD-POD_1000380/P1080092" xmlDataType="decimal"/>
    </xmlCellPr>
  </singleXmlCell>
  <singleXmlCell id="1430" r="M45" connectionId="0">
    <xmlCellPr id="1" uniqueName="P1080093">
      <xmlPr mapId="1" xpath="/TFI-IZD-POD/IPK-GFI-IZD-POD_1000380/P1080093" xmlDataType="decimal"/>
    </xmlCellPr>
  </singleXmlCell>
  <singleXmlCell id="1431" r="N45" connectionId="0">
    <xmlCellPr id="1" uniqueName="P1080094">
      <xmlPr mapId="1" xpath="/TFI-IZD-POD/IPK-GFI-IZD-POD_1000380/P1080094" xmlDataType="decimal"/>
    </xmlCellPr>
  </singleXmlCell>
  <singleXmlCell id="1432" r="O45" connectionId="0">
    <xmlCellPr id="1" uniqueName="P1080095">
      <xmlPr mapId="1" xpath="/TFI-IZD-POD/IPK-GFI-IZD-POD_1000380/P1080095" xmlDataType="decimal"/>
    </xmlCellPr>
  </singleXmlCell>
  <singleXmlCell id="1433" r="P45" connectionId="0">
    <xmlCellPr id="1" uniqueName="P1082338">
      <xmlPr mapId="1" xpath="/TFI-IZD-POD/IPK-GFI-IZD-POD_1000380/P1082338" xmlDataType="decimal"/>
    </xmlCellPr>
  </singleXmlCell>
  <singleXmlCell id="1434" r="Q45" connectionId="0">
    <xmlCellPr id="1" uniqueName="P1082304">
      <xmlPr mapId="1" xpath="/TFI-IZD-POD/IPK-GFI-IZD-POD_1000380/P1082304" xmlDataType="decimal"/>
    </xmlCellPr>
  </singleXmlCell>
  <singleXmlCell id="1435" r="R45" connectionId="0">
    <xmlCellPr id="1" uniqueName="P1082341">
      <xmlPr mapId="1" xpath="/TFI-IZD-POD/IPK-GFI-IZD-POD_1000380/P1082341" xmlDataType="decimal"/>
    </xmlCellPr>
  </singleXmlCell>
  <singleXmlCell id="1436" r="S45" connectionId="0">
    <xmlCellPr id="1" uniqueName="P1082343">
      <xmlPr mapId="1" xpath="/TFI-IZD-POD/IPK-GFI-IZD-POD_1000380/P1082343" xmlDataType="decimal"/>
    </xmlCellPr>
  </singleXmlCell>
  <singleXmlCell id="1437" r="T45" connectionId="0">
    <xmlCellPr id="1" uniqueName="P1082344">
      <xmlPr mapId="1" xpath="/TFI-IZD-POD/IPK-GFI-IZD-POD_1000380/P1082344" xmlDataType="decimal"/>
    </xmlCellPr>
  </singleXmlCell>
  <singleXmlCell id="1438" r="U45" connectionId="0">
    <xmlCellPr id="1" uniqueName="P1082346">
      <xmlPr mapId="1" xpath="/TFI-IZD-POD/IPK-GFI-IZD-POD_1000380/P1082346" xmlDataType="decimal"/>
    </xmlCellPr>
  </singleXmlCell>
  <singleXmlCell id="1439" r="V45" connectionId="0">
    <xmlCellPr id="1" uniqueName="P1082349">
      <xmlPr mapId="1" xpath="/TFI-IZD-POD/IPK-GFI-IZD-POD_1000380/P1082349" xmlDataType="decimal"/>
    </xmlCellPr>
  </singleXmlCell>
  <singleXmlCell id="1440" r="W45" connectionId="0">
    <xmlCellPr id="1" uniqueName="P1082351">
      <xmlPr mapId="1" xpath="/TFI-IZD-POD/IPK-GFI-IZD-POD_1000380/P1082351" xmlDataType="decimal"/>
    </xmlCellPr>
  </singleXmlCell>
  <singleXmlCell id="1441" r="H46" connectionId="0">
    <xmlCellPr id="1" uniqueName="P1080096">
      <xmlPr mapId="1" xpath="/TFI-IZD-POD/IPK-GFI-IZD-POD_1000380/P1080096" xmlDataType="decimal"/>
    </xmlCellPr>
  </singleXmlCell>
  <singleXmlCell id="1442" r="I46" connectionId="0">
    <xmlCellPr id="1" uniqueName="P1080097">
      <xmlPr mapId="1" xpath="/TFI-IZD-POD/IPK-GFI-IZD-POD_1000380/P1080097" xmlDataType="decimal"/>
    </xmlCellPr>
  </singleXmlCell>
  <singleXmlCell id="1443" r="J46" connectionId="0">
    <xmlCellPr id="1" uniqueName="P1080098">
      <xmlPr mapId="1" xpath="/TFI-IZD-POD/IPK-GFI-IZD-POD_1000380/P1080098" xmlDataType="decimal"/>
    </xmlCellPr>
  </singleXmlCell>
  <singleXmlCell id="1444" r="K46" connectionId="0">
    <xmlCellPr id="1" uniqueName="P1080099">
      <xmlPr mapId="1" xpath="/TFI-IZD-POD/IPK-GFI-IZD-POD_1000380/P1080099" xmlDataType="decimal"/>
    </xmlCellPr>
  </singleXmlCell>
  <singleXmlCell id="1445" r="L46" connectionId="0">
    <xmlCellPr id="1" uniqueName="P1080100">
      <xmlPr mapId="1" xpath="/TFI-IZD-POD/IPK-GFI-IZD-POD_1000380/P1080100" xmlDataType="decimal"/>
    </xmlCellPr>
  </singleXmlCell>
  <singleXmlCell id="1446" r="M46" connectionId="0">
    <xmlCellPr id="1" uniqueName="P1080101">
      <xmlPr mapId="1" xpath="/TFI-IZD-POD/IPK-GFI-IZD-POD_1000380/P1080101" xmlDataType="decimal"/>
    </xmlCellPr>
  </singleXmlCell>
  <singleXmlCell id="1447" r="N46" connectionId="0">
    <xmlCellPr id="1" uniqueName="P1080102">
      <xmlPr mapId="1" xpath="/TFI-IZD-POD/IPK-GFI-IZD-POD_1000380/P1080102" xmlDataType="decimal"/>
    </xmlCellPr>
  </singleXmlCell>
  <singleXmlCell id="1448" r="O46" connectionId="0">
    <xmlCellPr id="1" uniqueName="P1080103">
      <xmlPr mapId="1" xpath="/TFI-IZD-POD/IPK-GFI-IZD-POD_1000380/P1080103" xmlDataType="decimal"/>
    </xmlCellPr>
  </singleXmlCell>
  <singleXmlCell id="1449" r="P46" connectionId="0">
    <xmlCellPr id="1" uniqueName="P1082354">
      <xmlPr mapId="1" xpath="/TFI-IZD-POD/IPK-GFI-IZD-POD_1000380/P1082354" xmlDataType="decimal"/>
    </xmlCellPr>
  </singleXmlCell>
  <singleXmlCell id="1450" r="Q46" connectionId="0">
    <xmlCellPr id="1" uniqueName="P1082356">
      <xmlPr mapId="1" xpath="/TFI-IZD-POD/IPK-GFI-IZD-POD_1000380/P1082356" xmlDataType="decimal"/>
    </xmlCellPr>
  </singleXmlCell>
  <singleXmlCell id="1451" r="R46" connectionId="0">
    <xmlCellPr id="1" uniqueName="P1082306">
      <xmlPr mapId="1" xpath="/TFI-IZD-POD/IPK-GFI-IZD-POD_1000380/P1082306" xmlDataType="decimal"/>
    </xmlCellPr>
  </singleXmlCell>
  <singleXmlCell id="1452" r="S46" connectionId="0">
    <xmlCellPr id="1" uniqueName="P1082358">
      <xmlPr mapId="1" xpath="/TFI-IZD-POD/IPK-GFI-IZD-POD_1000380/P1082358" xmlDataType="decimal"/>
    </xmlCellPr>
  </singleXmlCell>
  <singleXmlCell id="1453" r="T46" connectionId="0">
    <xmlCellPr id="1" uniqueName="P1082360">
      <xmlPr mapId="1" xpath="/TFI-IZD-POD/IPK-GFI-IZD-POD_1000380/P1082360" xmlDataType="decimal"/>
    </xmlCellPr>
  </singleXmlCell>
  <singleXmlCell id="1454" r="U46" connectionId="0">
    <xmlCellPr id="1" uniqueName="P1082361">
      <xmlPr mapId="1" xpath="/TFI-IZD-POD/IPK-GFI-IZD-POD_1000380/P1082361" xmlDataType="decimal"/>
    </xmlCellPr>
  </singleXmlCell>
  <singleXmlCell id="1455" r="V46" connectionId="0">
    <xmlCellPr id="1" uniqueName="P1082362">
      <xmlPr mapId="1" xpath="/TFI-IZD-POD/IPK-GFI-IZD-POD_1000380/P1082362" xmlDataType="decimal"/>
    </xmlCellPr>
  </singleXmlCell>
  <singleXmlCell id="1456" r="W46" connectionId="0">
    <xmlCellPr id="1" uniqueName="P1082364">
      <xmlPr mapId="1" xpath="/TFI-IZD-POD/IPK-GFI-IZD-POD_1000380/P1082364" xmlDataType="decimal"/>
    </xmlCellPr>
  </singleXmlCell>
  <singleXmlCell id="1457" r="H47" connectionId="0">
    <xmlCellPr id="1" uniqueName="P1080104">
      <xmlPr mapId="1" xpath="/TFI-IZD-POD/IPK-GFI-IZD-POD_1000380/P1080104" xmlDataType="decimal"/>
    </xmlCellPr>
  </singleXmlCell>
  <singleXmlCell id="1458" r="I47" connectionId="0">
    <xmlCellPr id="1" uniqueName="P1080105">
      <xmlPr mapId="1" xpath="/TFI-IZD-POD/IPK-GFI-IZD-POD_1000380/P1080105" xmlDataType="decimal"/>
    </xmlCellPr>
  </singleXmlCell>
  <singleXmlCell id="1459" r="J47" connectionId="0">
    <xmlCellPr id="1" uniqueName="P1080106">
      <xmlPr mapId="1" xpath="/TFI-IZD-POD/IPK-GFI-IZD-POD_1000380/P1080106" xmlDataType="decimal"/>
    </xmlCellPr>
  </singleXmlCell>
  <singleXmlCell id="1460" r="K47" connectionId="0">
    <xmlCellPr id="1" uniqueName="P1080107">
      <xmlPr mapId="1" xpath="/TFI-IZD-POD/IPK-GFI-IZD-POD_1000380/P1080107" xmlDataType="decimal"/>
    </xmlCellPr>
  </singleXmlCell>
  <singleXmlCell id="1461" r="L47" connectionId="0">
    <xmlCellPr id="1" uniqueName="P1080108">
      <xmlPr mapId="1" xpath="/TFI-IZD-POD/IPK-GFI-IZD-POD_1000380/P1080108" xmlDataType="decimal"/>
    </xmlCellPr>
  </singleXmlCell>
  <singleXmlCell id="1462" r="M47" connectionId="0">
    <xmlCellPr id="1" uniqueName="P1080109">
      <xmlPr mapId="1" xpath="/TFI-IZD-POD/IPK-GFI-IZD-POD_1000380/P1080109" xmlDataType="decimal"/>
    </xmlCellPr>
  </singleXmlCell>
  <singleXmlCell id="1463" r="N47" connectionId="0">
    <xmlCellPr id="1" uniqueName="P1080110">
      <xmlPr mapId="1" xpath="/TFI-IZD-POD/IPK-GFI-IZD-POD_1000380/P1080110" xmlDataType="decimal"/>
    </xmlCellPr>
  </singleXmlCell>
  <singleXmlCell id="1464" r="O47" connectionId="0">
    <xmlCellPr id="1" uniqueName="P1080111">
      <xmlPr mapId="1" xpath="/TFI-IZD-POD/IPK-GFI-IZD-POD_1000380/P1080111" xmlDataType="decimal"/>
    </xmlCellPr>
  </singleXmlCell>
  <singleXmlCell id="1465" r="P47" connectionId="0">
    <xmlCellPr id="1" uniqueName="P1082365">
      <xmlPr mapId="1" xpath="/TFI-IZD-POD/IPK-GFI-IZD-POD_1000380/P1082365" xmlDataType="decimal"/>
    </xmlCellPr>
  </singleXmlCell>
  <singleXmlCell id="1466" r="Q47" connectionId="0">
    <xmlCellPr id="1" uniqueName="P1082366">
      <xmlPr mapId="1" xpath="/TFI-IZD-POD/IPK-GFI-IZD-POD_1000380/P1082366" xmlDataType="decimal"/>
    </xmlCellPr>
  </singleXmlCell>
  <singleXmlCell id="1467" r="R47" connectionId="0">
    <xmlCellPr id="1" uniqueName="P1082367">
      <xmlPr mapId="1" xpath="/TFI-IZD-POD/IPK-GFI-IZD-POD_1000380/P1082367" xmlDataType="decimal"/>
    </xmlCellPr>
  </singleXmlCell>
  <singleXmlCell id="1468" r="S47" connectionId="0">
    <xmlCellPr id="1" uniqueName="P1082309">
      <xmlPr mapId="1" xpath="/TFI-IZD-POD/IPK-GFI-IZD-POD_1000380/P1082309" xmlDataType="decimal"/>
    </xmlCellPr>
  </singleXmlCell>
  <singleXmlCell id="1469" r="T47" connectionId="0">
    <xmlCellPr id="1" uniqueName="P1082368">
      <xmlPr mapId="1" xpath="/TFI-IZD-POD/IPK-GFI-IZD-POD_1000380/P1082368" xmlDataType="decimal"/>
    </xmlCellPr>
  </singleXmlCell>
  <singleXmlCell id="1470" r="U47" connectionId="0">
    <xmlCellPr id="1" uniqueName="P1082369">
      <xmlPr mapId="1" xpath="/TFI-IZD-POD/IPK-GFI-IZD-POD_1000380/P1082369" xmlDataType="decimal"/>
    </xmlCellPr>
  </singleXmlCell>
  <singleXmlCell id="1471" r="V47" connectionId="0">
    <xmlCellPr id="1" uniqueName="P1082370">
      <xmlPr mapId="1" xpath="/TFI-IZD-POD/IPK-GFI-IZD-POD_1000380/P1082370" xmlDataType="decimal"/>
    </xmlCellPr>
  </singleXmlCell>
  <singleXmlCell id="1472" r="W47" connectionId="0">
    <xmlCellPr id="1" uniqueName="P1082372">
      <xmlPr mapId="1" xpath="/TFI-IZD-POD/IPK-GFI-IZD-POD_1000380/P1082372" xmlDataType="decimal"/>
    </xmlCellPr>
  </singleXmlCell>
  <singleXmlCell id="1473" r="H48" connectionId="0">
    <xmlCellPr id="1" uniqueName="P1080112">
      <xmlPr mapId="1" xpath="/TFI-IZD-POD/IPK-GFI-IZD-POD_1000380/P1080112" xmlDataType="decimal"/>
    </xmlCellPr>
  </singleXmlCell>
  <singleXmlCell id="1474" r="I48" connectionId="0">
    <xmlCellPr id="1" uniqueName="P1080113">
      <xmlPr mapId="1" xpath="/TFI-IZD-POD/IPK-GFI-IZD-POD_1000380/P1080113" xmlDataType="decimal"/>
    </xmlCellPr>
  </singleXmlCell>
  <singleXmlCell id="1475" r="J48" connectionId="0">
    <xmlCellPr id="1" uniqueName="P1080114">
      <xmlPr mapId="1" xpath="/TFI-IZD-POD/IPK-GFI-IZD-POD_1000380/P1080114" xmlDataType="decimal"/>
    </xmlCellPr>
  </singleXmlCell>
  <singleXmlCell id="1476" r="K48" connectionId="0">
    <xmlCellPr id="1" uniqueName="P1080115">
      <xmlPr mapId="1" xpath="/TFI-IZD-POD/IPK-GFI-IZD-POD_1000380/P1080115" xmlDataType="decimal"/>
    </xmlCellPr>
  </singleXmlCell>
  <singleXmlCell id="1477" r="L48" connectionId="0">
    <xmlCellPr id="1" uniqueName="P1080116">
      <xmlPr mapId="1" xpath="/TFI-IZD-POD/IPK-GFI-IZD-POD_1000380/P1080116" xmlDataType="decimal"/>
    </xmlCellPr>
  </singleXmlCell>
  <singleXmlCell id="1478" r="M48" connectionId="0">
    <xmlCellPr id="1" uniqueName="P1080117">
      <xmlPr mapId="1" xpath="/TFI-IZD-POD/IPK-GFI-IZD-POD_1000380/P1080117" xmlDataType="decimal"/>
    </xmlCellPr>
  </singleXmlCell>
  <singleXmlCell id="1479" r="N48" connectionId="0">
    <xmlCellPr id="1" uniqueName="P1080118">
      <xmlPr mapId="1" xpath="/TFI-IZD-POD/IPK-GFI-IZD-POD_1000380/P1080118" xmlDataType="decimal"/>
    </xmlCellPr>
  </singleXmlCell>
  <singleXmlCell id="1480" r="O48" connectionId="0">
    <xmlCellPr id="1" uniqueName="P1080119">
      <xmlPr mapId="1" xpath="/TFI-IZD-POD/IPK-GFI-IZD-POD_1000380/P1080119" xmlDataType="decimal"/>
    </xmlCellPr>
  </singleXmlCell>
  <singleXmlCell id="1481" r="P48" connectionId="0">
    <xmlCellPr id="1" uniqueName="P1082374">
      <xmlPr mapId="1" xpath="/TFI-IZD-POD/IPK-GFI-IZD-POD_1000380/P1082374" xmlDataType="decimal"/>
    </xmlCellPr>
  </singleXmlCell>
  <singleXmlCell id="1482" r="Q48" connectionId="0">
    <xmlCellPr id="1" uniqueName="P1082376">
      <xmlPr mapId="1" xpath="/TFI-IZD-POD/IPK-GFI-IZD-POD_1000380/P1082376" xmlDataType="decimal"/>
    </xmlCellPr>
  </singleXmlCell>
  <singleXmlCell id="1483" r="R48" connectionId="0">
    <xmlCellPr id="1" uniqueName="P1082378">
      <xmlPr mapId="1" xpath="/TFI-IZD-POD/IPK-GFI-IZD-POD_1000380/P1082378" xmlDataType="decimal"/>
    </xmlCellPr>
  </singleXmlCell>
  <singleXmlCell id="1484" r="S48" connectionId="0">
    <xmlCellPr id="1" uniqueName="P1082381">
      <xmlPr mapId="1" xpath="/TFI-IZD-POD/IPK-GFI-IZD-POD_1000380/P1082381" xmlDataType="decimal"/>
    </xmlCellPr>
  </singleXmlCell>
  <singleXmlCell id="1485" r="T48" connectionId="0">
    <xmlCellPr id="1" uniqueName="P1082312">
      <xmlPr mapId="1" xpath="/TFI-IZD-POD/IPK-GFI-IZD-POD_1000380/P1082312" xmlDataType="decimal"/>
    </xmlCellPr>
  </singleXmlCell>
  <singleXmlCell id="1486" r="U48" connectionId="0">
    <xmlCellPr id="1" uniqueName="P1082383">
      <xmlPr mapId="1" xpath="/TFI-IZD-POD/IPK-GFI-IZD-POD_1000380/P1082383" xmlDataType="decimal"/>
    </xmlCellPr>
  </singleXmlCell>
  <singleXmlCell id="1487" r="V48" connectionId="0">
    <xmlCellPr id="1" uniqueName="P1082385">
      <xmlPr mapId="1" xpath="/TFI-IZD-POD/IPK-GFI-IZD-POD_1000380/P1082385" xmlDataType="decimal"/>
    </xmlCellPr>
  </singleXmlCell>
  <singleXmlCell id="1488" r="W48" connectionId="0">
    <xmlCellPr id="1" uniqueName="P1082388">
      <xmlPr mapId="1" xpath="/TFI-IZD-POD/IPK-GFI-IZD-POD_1000380/P1082388" xmlDataType="decimal"/>
    </xmlCellPr>
  </singleXmlCell>
  <singleXmlCell id="1489" r="H49" connectionId="0">
    <xmlCellPr id="1" uniqueName="P1080120">
      <xmlPr mapId="1" xpath="/TFI-IZD-POD/IPK-GFI-IZD-POD_1000380/P1080120" xmlDataType="decimal"/>
    </xmlCellPr>
  </singleXmlCell>
  <singleXmlCell id="1490" r="I49" connectionId="0">
    <xmlCellPr id="1" uniqueName="P1080121">
      <xmlPr mapId="1" xpath="/TFI-IZD-POD/IPK-GFI-IZD-POD_1000380/P1080121" xmlDataType="decimal"/>
    </xmlCellPr>
  </singleXmlCell>
  <singleXmlCell id="1491" r="J49" connectionId="0">
    <xmlCellPr id="1" uniqueName="P1080122">
      <xmlPr mapId="1" xpath="/TFI-IZD-POD/IPK-GFI-IZD-POD_1000380/P1080122" xmlDataType="decimal"/>
    </xmlCellPr>
  </singleXmlCell>
  <singleXmlCell id="1492" r="K49" connectionId="0">
    <xmlCellPr id="1" uniqueName="P1080123">
      <xmlPr mapId="1" xpath="/TFI-IZD-POD/IPK-GFI-IZD-POD_1000380/P1080123" xmlDataType="decimal"/>
    </xmlCellPr>
  </singleXmlCell>
  <singleXmlCell id="1493" r="L49" connectionId="0">
    <xmlCellPr id="1" uniqueName="P1080124">
      <xmlPr mapId="1" xpath="/TFI-IZD-POD/IPK-GFI-IZD-POD_1000380/P1080124" xmlDataType="decimal"/>
    </xmlCellPr>
  </singleXmlCell>
  <singleXmlCell id="1494" r="M49" connectionId="0">
    <xmlCellPr id="1" uniqueName="P1080125">
      <xmlPr mapId="1" xpath="/TFI-IZD-POD/IPK-GFI-IZD-POD_1000380/P1080125" xmlDataType="decimal"/>
    </xmlCellPr>
  </singleXmlCell>
  <singleXmlCell id="1495" r="N49" connectionId="0">
    <xmlCellPr id="1" uniqueName="P1080126">
      <xmlPr mapId="1" xpath="/TFI-IZD-POD/IPK-GFI-IZD-POD_1000380/P1080126" xmlDataType="decimal"/>
    </xmlCellPr>
  </singleXmlCell>
  <singleXmlCell id="1496" r="O49" connectionId="0">
    <xmlCellPr id="1" uniqueName="P1080127">
      <xmlPr mapId="1" xpath="/TFI-IZD-POD/IPK-GFI-IZD-POD_1000380/P1080127" xmlDataType="decimal"/>
    </xmlCellPr>
  </singleXmlCell>
  <singleXmlCell id="1497" r="P49" connectionId="0">
    <xmlCellPr id="1" uniqueName="P1082390">
      <xmlPr mapId="1" xpath="/TFI-IZD-POD/IPK-GFI-IZD-POD_1000380/P1082390" xmlDataType="decimal"/>
    </xmlCellPr>
  </singleXmlCell>
  <singleXmlCell id="1498" r="Q49" connectionId="0">
    <xmlCellPr id="1" uniqueName="P1082392">
      <xmlPr mapId="1" xpath="/TFI-IZD-POD/IPK-GFI-IZD-POD_1000380/P1082392" xmlDataType="decimal"/>
    </xmlCellPr>
  </singleXmlCell>
  <singleXmlCell id="1499" r="R49" connectionId="0">
    <xmlCellPr id="1" uniqueName="P1082394">
      <xmlPr mapId="1" xpath="/TFI-IZD-POD/IPK-GFI-IZD-POD_1000380/P1082394" xmlDataType="decimal"/>
    </xmlCellPr>
  </singleXmlCell>
  <singleXmlCell id="1500" r="S49" connectionId="0">
    <xmlCellPr id="1" uniqueName="P1082396">
      <xmlPr mapId="1" xpath="/TFI-IZD-POD/IPK-GFI-IZD-POD_1000380/P1082396" xmlDataType="decimal"/>
    </xmlCellPr>
  </singleXmlCell>
  <singleXmlCell id="1501" r="T49" connectionId="0">
    <xmlCellPr id="1" uniqueName="P1082398">
      <xmlPr mapId="1" xpath="/TFI-IZD-POD/IPK-GFI-IZD-POD_1000380/P1082398" xmlDataType="decimal"/>
    </xmlCellPr>
  </singleXmlCell>
  <singleXmlCell id="1502" r="U49" connectionId="0">
    <xmlCellPr id="1" uniqueName="P1082314">
      <xmlPr mapId="1" xpath="/TFI-IZD-POD/IPK-GFI-IZD-POD_1000380/P1082314" xmlDataType="decimal"/>
    </xmlCellPr>
  </singleXmlCell>
  <singleXmlCell id="1503" r="V49" connectionId="0">
    <xmlCellPr id="1" uniqueName="P1082401">
      <xmlPr mapId="1" xpath="/TFI-IZD-POD/IPK-GFI-IZD-POD_1000380/P1082401" xmlDataType="decimal"/>
    </xmlCellPr>
  </singleXmlCell>
  <singleXmlCell id="1504" r="W49" connectionId="0">
    <xmlCellPr id="1" uniqueName="P1082403">
      <xmlPr mapId="1" xpath="/TFI-IZD-POD/IPK-GFI-IZD-POD_1000380/P1082403" xmlDataType="decimal"/>
    </xmlCellPr>
  </singleXmlCell>
  <singleXmlCell id="1537" r="H50" connectionId="0">
    <xmlCellPr id="1" uniqueName="P1080128">
      <xmlPr mapId="1" xpath="/TFI-IZD-POD/IPK-GFI-IZD-POD_1000380/P1080128" xmlDataType="decimal"/>
    </xmlCellPr>
  </singleXmlCell>
  <singleXmlCell id="1538" r="I50" connectionId="0">
    <xmlCellPr id="1" uniqueName="P1080129">
      <xmlPr mapId="1" xpath="/TFI-IZD-POD/IPK-GFI-IZD-POD_1000380/P1080129" xmlDataType="decimal"/>
    </xmlCellPr>
  </singleXmlCell>
  <singleXmlCell id="1539" r="J50" connectionId="0">
    <xmlCellPr id="1" uniqueName="P1080130">
      <xmlPr mapId="1" xpath="/TFI-IZD-POD/IPK-GFI-IZD-POD_1000380/P1080130" xmlDataType="decimal"/>
    </xmlCellPr>
  </singleXmlCell>
  <singleXmlCell id="1540" r="K50" connectionId="0">
    <xmlCellPr id="1" uniqueName="P1080131">
      <xmlPr mapId="1" xpath="/TFI-IZD-POD/IPK-GFI-IZD-POD_1000380/P1080131" xmlDataType="decimal"/>
    </xmlCellPr>
  </singleXmlCell>
  <singleXmlCell id="1541" r="L50" connectionId="0">
    <xmlCellPr id="1" uniqueName="P1080132">
      <xmlPr mapId="1" xpath="/TFI-IZD-POD/IPK-GFI-IZD-POD_1000380/P1080132" xmlDataType="decimal"/>
    </xmlCellPr>
  </singleXmlCell>
  <singleXmlCell id="1542" r="M50" connectionId="0">
    <xmlCellPr id="1" uniqueName="P1080133">
      <xmlPr mapId="1" xpath="/TFI-IZD-POD/IPK-GFI-IZD-POD_1000380/P1080133" xmlDataType="decimal"/>
    </xmlCellPr>
  </singleXmlCell>
  <singleXmlCell id="1543" r="N50" connectionId="0">
    <xmlCellPr id="1" uniqueName="P1080134">
      <xmlPr mapId="1" xpath="/TFI-IZD-POD/IPK-GFI-IZD-POD_1000380/P1080134" xmlDataType="decimal"/>
    </xmlCellPr>
  </singleXmlCell>
  <singleXmlCell id="1544" r="O50" connectionId="0">
    <xmlCellPr id="1" uniqueName="P1080135">
      <xmlPr mapId="1" xpath="/TFI-IZD-POD/IPK-GFI-IZD-POD_1000380/P1080135" xmlDataType="decimal"/>
    </xmlCellPr>
  </singleXmlCell>
  <singleXmlCell id="1545" r="P50" connectionId="0">
    <xmlCellPr id="1" uniqueName="P1082406">
      <xmlPr mapId="1" xpath="/TFI-IZD-POD/IPK-GFI-IZD-POD_1000380/P1082406" xmlDataType="decimal"/>
    </xmlCellPr>
  </singleXmlCell>
  <singleXmlCell id="1546" r="Q50" connectionId="0">
    <xmlCellPr id="1" uniqueName="P1082408">
      <xmlPr mapId="1" xpath="/TFI-IZD-POD/IPK-GFI-IZD-POD_1000380/P1082408" xmlDataType="decimal"/>
    </xmlCellPr>
  </singleXmlCell>
  <singleXmlCell id="1547" r="R50" connectionId="0">
    <xmlCellPr id="1" uniqueName="P1082410">
      <xmlPr mapId="1" xpath="/TFI-IZD-POD/IPK-GFI-IZD-POD_1000380/P1082410" xmlDataType="decimal"/>
    </xmlCellPr>
  </singleXmlCell>
  <singleXmlCell id="1548" r="S50" connectionId="0">
    <xmlCellPr id="1" uniqueName="P1082412">
      <xmlPr mapId="1" xpath="/TFI-IZD-POD/IPK-GFI-IZD-POD_1000380/P1082412" xmlDataType="decimal"/>
    </xmlCellPr>
  </singleXmlCell>
  <singleXmlCell id="1549" r="T50" connectionId="0">
    <xmlCellPr id="1" uniqueName="P1082415">
      <xmlPr mapId="1" xpath="/TFI-IZD-POD/IPK-GFI-IZD-POD_1000380/P1082415" xmlDataType="decimal"/>
    </xmlCellPr>
  </singleXmlCell>
  <singleXmlCell id="1550" r="U50" connectionId="0">
    <xmlCellPr id="1" uniqueName="P1082416">
      <xmlPr mapId="1" xpath="/TFI-IZD-POD/IPK-GFI-IZD-POD_1000380/P1082416" xmlDataType="decimal"/>
    </xmlCellPr>
  </singleXmlCell>
  <singleXmlCell id="1551" r="V50" connectionId="0">
    <xmlCellPr id="1" uniqueName="P1082317">
      <xmlPr mapId="1" xpath="/TFI-IZD-POD/IPK-GFI-IZD-POD_1000380/P1082317" xmlDataType="decimal"/>
    </xmlCellPr>
  </singleXmlCell>
  <singleXmlCell id="1552" r="W50" connectionId="0">
    <xmlCellPr id="1" uniqueName="P1082417">
      <xmlPr mapId="1" xpath="/TFI-IZD-POD/IPK-GFI-IZD-POD_1000380/P1082417" xmlDataType="decimal"/>
    </xmlCellPr>
  </singleXmlCell>
  <singleXmlCell id="1553" r="H51" connectionId="0">
    <xmlCellPr id="1" uniqueName="P1080136">
      <xmlPr mapId="1" xpath="/TFI-IZD-POD/IPK-GFI-IZD-POD_1000380/P1080136" xmlDataType="decimal"/>
    </xmlCellPr>
  </singleXmlCell>
  <singleXmlCell id="1554" r="I51" connectionId="0">
    <xmlCellPr id="1" uniqueName="P1080137">
      <xmlPr mapId="1" xpath="/TFI-IZD-POD/IPK-GFI-IZD-POD_1000380/P1080137" xmlDataType="decimal"/>
    </xmlCellPr>
  </singleXmlCell>
  <singleXmlCell id="1555" r="J51" connectionId="0">
    <xmlCellPr id="1" uniqueName="P1080138">
      <xmlPr mapId="1" xpath="/TFI-IZD-POD/IPK-GFI-IZD-POD_1000380/P1080138" xmlDataType="decimal"/>
    </xmlCellPr>
  </singleXmlCell>
  <singleXmlCell id="1556" r="K51" connectionId="0">
    <xmlCellPr id="1" uniqueName="P1080139">
      <xmlPr mapId="1" xpath="/TFI-IZD-POD/IPK-GFI-IZD-POD_1000380/P1080139" xmlDataType="decimal"/>
    </xmlCellPr>
  </singleXmlCell>
  <singleXmlCell id="1557" r="L51" connectionId="0">
    <xmlCellPr id="1" uniqueName="P1080140">
      <xmlPr mapId="1" xpath="/TFI-IZD-POD/IPK-GFI-IZD-POD_1000380/P1080140" xmlDataType="decimal"/>
    </xmlCellPr>
  </singleXmlCell>
  <singleXmlCell id="1558" r="M51" connectionId="0">
    <xmlCellPr id="1" uniqueName="P1080141">
      <xmlPr mapId="1" xpath="/TFI-IZD-POD/IPK-GFI-IZD-POD_1000380/P1080141" xmlDataType="decimal"/>
    </xmlCellPr>
  </singleXmlCell>
  <singleXmlCell id="1559" r="N51" connectionId="0">
    <xmlCellPr id="1" uniqueName="P1080142">
      <xmlPr mapId="1" xpath="/TFI-IZD-POD/IPK-GFI-IZD-POD_1000380/P1080142" xmlDataType="decimal"/>
    </xmlCellPr>
  </singleXmlCell>
  <singleXmlCell id="1560" r="O51" connectionId="0">
    <xmlCellPr id="1" uniqueName="P1080143">
      <xmlPr mapId="1" xpath="/TFI-IZD-POD/IPK-GFI-IZD-POD_1000380/P1080143" xmlDataType="decimal"/>
    </xmlCellPr>
  </singleXmlCell>
  <singleXmlCell id="1561" r="P51" connectionId="0">
    <xmlCellPr id="1" uniqueName="P1082418">
      <xmlPr mapId="1" xpath="/TFI-IZD-POD/IPK-GFI-IZD-POD_1000380/P1082418" xmlDataType="decimal"/>
    </xmlCellPr>
  </singleXmlCell>
  <singleXmlCell id="1562" r="Q51" connectionId="0">
    <xmlCellPr id="1" uniqueName="P1082419">
      <xmlPr mapId="1" xpath="/TFI-IZD-POD/IPK-GFI-IZD-POD_1000380/P1082419" xmlDataType="decimal"/>
    </xmlCellPr>
  </singleXmlCell>
  <singleXmlCell id="1563" r="R51" connectionId="0">
    <xmlCellPr id="1" uniqueName="P1082420">
      <xmlPr mapId="1" xpath="/TFI-IZD-POD/IPK-GFI-IZD-POD_1000380/P1082420" xmlDataType="decimal"/>
    </xmlCellPr>
  </singleXmlCell>
  <singleXmlCell id="1564" r="S51" connectionId="0">
    <xmlCellPr id="1" uniqueName="P1082422">
      <xmlPr mapId="1" xpath="/TFI-IZD-POD/IPK-GFI-IZD-POD_1000380/P1082422" xmlDataType="decimal"/>
    </xmlCellPr>
  </singleXmlCell>
  <singleXmlCell id="1565" r="T51" connectionId="0">
    <xmlCellPr id="1" uniqueName="P1082423">
      <xmlPr mapId="1" xpath="/TFI-IZD-POD/IPK-GFI-IZD-POD_1000380/P1082423" xmlDataType="decimal"/>
    </xmlCellPr>
  </singleXmlCell>
  <singleXmlCell id="1566" r="U51" connectionId="0">
    <xmlCellPr id="1" uniqueName="P1082425">
      <xmlPr mapId="1" xpath="/TFI-IZD-POD/IPK-GFI-IZD-POD_1000380/P1082425" xmlDataType="decimal"/>
    </xmlCellPr>
  </singleXmlCell>
  <singleXmlCell id="1567" r="V51" connectionId="0">
    <xmlCellPr id="1" uniqueName="P1082428">
      <xmlPr mapId="1" xpath="/TFI-IZD-POD/IPK-GFI-IZD-POD_1000380/P1082428" xmlDataType="decimal"/>
    </xmlCellPr>
  </singleXmlCell>
  <singleXmlCell id="1568" r="W51" connectionId="0">
    <xmlCellPr id="1" uniqueName="P1082320">
      <xmlPr mapId="1" xpath="/TFI-IZD-POD/IPK-GFI-IZD-POD_1000380/P1082320" xmlDataType="decimal"/>
    </xmlCellPr>
  </singleXmlCell>
  <singleXmlCell id="1569" r="H52" connectionId="0">
    <xmlCellPr id="1" uniqueName="P1080144">
      <xmlPr mapId="1" xpath="/TFI-IZD-POD/IPK-GFI-IZD-POD_1000380/P1080144" xmlDataType="decimal"/>
    </xmlCellPr>
  </singleXmlCell>
  <singleXmlCell id="1570" r="I52" connectionId="0">
    <xmlCellPr id="1" uniqueName="P1080145">
      <xmlPr mapId="1" xpath="/TFI-IZD-POD/IPK-GFI-IZD-POD_1000380/P1080145" xmlDataType="decimal"/>
    </xmlCellPr>
  </singleXmlCell>
  <singleXmlCell id="1571" r="J52" connectionId="0">
    <xmlCellPr id="1" uniqueName="P1080146">
      <xmlPr mapId="1" xpath="/TFI-IZD-POD/IPK-GFI-IZD-POD_1000380/P1080146" xmlDataType="decimal"/>
    </xmlCellPr>
  </singleXmlCell>
  <singleXmlCell id="1572" r="K52" connectionId="0">
    <xmlCellPr id="1" uniqueName="P1080147">
      <xmlPr mapId="1" xpath="/TFI-IZD-POD/IPK-GFI-IZD-POD_1000380/P1080147" xmlDataType="decimal"/>
    </xmlCellPr>
  </singleXmlCell>
  <singleXmlCell id="1573" r="L52" connectionId="0">
    <xmlCellPr id="1" uniqueName="P1080148">
      <xmlPr mapId="1" xpath="/TFI-IZD-POD/IPK-GFI-IZD-POD_1000380/P1080148" xmlDataType="decimal"/>
    </xmlCellPr>
  </singleXmlCell>
  <singleXmlCell id="1574" r="M52" connectionId="0">
    <xmlCellPr id="1" uniqueName="P1080149">
      <xmlPr mapId="1" xpath="/TFI-IZD-POD/IPK-GFI-IZD-POD_1000380/P1080149" xmlDataType="decimal"/>
    </xmlCellPr>
  </singleXmlCell>
  <singleXmlCell id="1575" r="N52" connectionId="0">
    <xmlCellPr id="1" uniqueName="P1080150">
      <xmlPr mapId="1" xpath="/TFI-IZD-POD/IPK-GFI-IZD-POD_1000380/P1080150" xmlDataType="decimal"/>
    </xmlCellPr>
  </singleXmlCell>
  <singleXmlCell id="1576" r="O52" connectionId="0">
    <xmlCellPr id="1" uniqueName="P1080397">
      <xmlPr mapId="1" xpath="/TFI-IZD-POD/IPK-GFI-IZD-POD_1000380/P1080397" xmlDataType="decimal"/>
    </xmlCellPr>
  </singleXmlCell>
  <singleXmlCell id="1577" r="P52" connectionId="0">
    <xmlCellPr id="1" uniqueName="P1082429">
      <xmlPr mapId="1" xpath="/TFI-IZD-POD/IPK-GFI-IZD-POD_1000380/P1082429" xmlDataType="decimal"/>
    </xmlCellPr>
  </singleXmlCell>
  <singleXmlCell id="1578" r="Q52" connectionId="0">
    <xmlCellPr id="1" uniqueName="P1082447">
      <xmlPr mapId="1" xpath="/TFI-IZD-POD/IPK-GFI-IZD-POD_1000380/P1082447" xmlDataType="decimal"/>
    </xmlCellPr>
  </singleXmlCell>
  <singleXmlCell id="1579" r="R52" connectionId="0">
    <xmlCellPr id="1" uniqueName="P1082450">
      <xmlPr mapId="1" xpath="/TFI-IZD-POD/IPK-GFI-IZD-POD_1000380/P1082450" xmlDataType="decimal"/>
    </xmlCellPr>
  </singleXmlCell>
  <singleXmlCell id="1580" r="S52" connectionId="0">
    <xmlCellPr id="1" uniqueName="P1082453">
      <xmlPr mapId="1" xpath="/TFI-IZD-POD/IPK-GFI-IZD-POD_1000380/P1082453" xmlDataType="decimal"/>
    </xmlCellPr>
  </singleXmlCell>
  <singleXmlCell id="1581" r="T52" connectionId="0">
    <xmlCellPr id="1" uniqueName="P1082455">
      <xmlPr mapId="1" xpath="/TFI-IZD-POD/IPK-GFI-IZD-POD_1000380/P1082455" xmlDataType="decimal"/>
    </xmlCellPr>
  </singleXmlCell>
  <singleXmlCell id="1582" r="U52" connectionId="0">
    <xmlCellPr id="1" uniqueName="P1082458">
      <xmlPr mapId="1" xpath="/TFI-IZD-POD/IPK-GFI-IZD-POD_1000380/P1082458" xmlDataType="decimal"/>
    </xmlCellPr>
  </singleXmlCell>
  <singleXmlCell id="1583" r="V52" connectionId="0">
    <xmlCellPr id="1" uniqueName="P1082460">
      <xmlPr mapId="1" xpath="/TFI-IZD-POD/IPK-GFI-IZD-POD_1000380/P1082460" xmlDataType="decimal"/>
    </xmlCellPr>
  </singleXmlCell>
  <singleXmlCell id="1584" r="W52" connectionId="0">
    <xmlCellPr id="1" uniqueName="P1082461">
      <xmlPr mapId="1" xpath="/TFI-IZD-POD/IPK-GFI-IZD-POD_1000380/P1082461" xmlDataType="decimal"/>
    </xmlCellPr>
  </singleXmlCell>
  <singleXmlCell id="1585" r="H53" connectionId="0">
    <xmlCellPr id="1" uniqueName="P1080398">
      <xmlPr mapId="1" xpath="/TFI-IZD-POD/IPK-GFI-IZD-POD_1000380/P1080398" xmlDataType="decimal"/>
    </xmlCellPr>
  </singleXmlCell>
  <singleXmlCell id="1586" r="I53" connectionId="0">
    <xmlCellPr id="1" uniqueName="P1080399">
      <xmlPr mapId="1" xpath="/TFI-IZD-POD/IPK-GFI-IZD-POD_1000380/P1080399" xmlDataType="decimal"/>
    </xmlCellPr>
  </singleXmlCell>
  <singleXmlCell id="1587" r="J53" connectionId="0">
    <xmlCellPr id="1" uniqueName="P1080586">
      <xmlPr mapId="1" xpath="/TFI-IZD-POD/IPK-GFI-IZD-POD_1000380/P1080586" xmlDataType="decimal"/>
    </xmlCellPr>
  </singleXmlCell>
  <singleXmlCell id="1588" r="K53" connectionId="0">
    <xmlCellPr id="1" uniqueName="P1080587">
      <xmlPr mapId="1" xpath="/TFI-IZD-POD/IPK-GFI-IZD-POD_1000380/P1080587" xmlDataType="decimal"/>
    </xmlCellPr>
  </singleXmlCell>
  <singleXmlCell id="1589" r="L53" connectionId="0">
    <xmlCellPr id="1" uniqueName="P1080588">
      <xmlPr mapId="1" xpath="/TFI-IZD-POD/IPK-GFI-IZD-POD_1000380/P1080588" xmlDataType="decimal"/>
    </xmlCellPr>
  </singleXmlCell>
  <singleXmlCell id="1590" r="M53" connectionId="0">
    <xmlCellPr id="1" uniqueName="P1080589">
      <xmlPr mapId="1" xpath="/TFI-IZD-POD/IPK-GFI-IZD-POD_1000380/P1080589" xmlDataType="decimal"/>
    </xmlCellPr>
  </singleXmlCell>
  <singleXmlCell id="1591" r="N53" connectionId="0">
    <xmlCellPr id="1" uniqueName="P1080590">
      <xmlPr mapId="1" xpath="/TFI-IZD-POD/IPK-GFI-IZD-POD_1000380/P1080590" xmlDataType="decimal"/>
    </xmlCellPr>
  </singleXmlCell>
  <singleXmlCell id="1592" r="O53" connectionId="0">
    <xmlCellPr id="1" uniqueName="P1080591">
      <xmlPr mapId="1" xpath="/TFI-IZD-POD/IPK-GFI-IZD-POD_1000380/P1080591" xmlDataType="decimal"/>
    </xmlCellPr>
  </singleXmlCell>
  <singleXmlCell id="1593" r="P53" connectionId="0">
    <xmlCellPr id="1" uniqueName="P1082462">
      <xmlPr mapId="1" xpath="/TFI-IZD-POD/IPK-GFI-IZD-POD_1000380/P1082462" xmlDataType="decimal"/>
    </xmlCellPr>
  </singleXmlCell>
  <singleXmlCell id="1594" r="Q53" connectionId="0">
    <xmlCellPr id="1" uniqueName="P1082430">
      <xmlPr mapId="1" xpath="/TFI-IZD-POD/IPK-GFI-IZD-POD_1000380/P1082430" xmlDataType="decimal"/>
    </xmlCellPr>
  </singleXmlCell>
  <singleXmlCell id="1595" r="R53" connectionId="0">
    <xmlCellPr id="1" uniqueName="P1082463">
      <xmlPr mapId="1" xpath="/TFI-IZD-POD/IPK-GFI-IZD-POD_1000380/P1082463" xmlDataType="decimal"/>
    </xmlCellPr>
  </singleXmlCell>
  <singleXmlCell id="1596" r="S53" connectionId="0">
    <xmlCellPr id="1" uniqueName="P1082464">
      <xmlPr mapId="1" xpath="/TFI-IZD-POD/IPK-GFI-IZD-POD_1000380/P1082464" xmlDataType="decimal"/>
    </xmlCellPr>
  </singleXmlCell>
  <singleXmlCell id="1597" r="T53" connectionId="0">
    <xmlCellPr id="1" uniqueName="P1082465">
      <xmlPr mapId="1" xpath="/TFI-IZD-POD/IPK-GFI-IZD-POD_1000380/P1082465" xmlDataType="decimal"/>
    </xmlCellPr>
  </singleXmlCell>
  <singleXmlCell id="1598" r="U53" connectionId="0">
    <xmlCellPr id="1" uniqueName="P1082466">
      <xmlPr mapId="1" xpath="/TFI-IZD-POD/IPK-GFI-IZD-POD_1000380/P1082466" xmlDataType="decimal"/>
    </xmlCellPr>
  </singleXmlCell>
  <singleXmlCell id="1599" r="V53" connectionId="0">
    <xmlCellPr id="1" uniqueName="P1082467">
      <xmlPr mapId="1" xpath="/TFI-IZD-POD/IPK-GFI-IZD-POD_1000380/P1082467" xmlDataType="decimal"/>
    </xmlCellPr>
  </singleXmlCell>
  <singleXmlCell id="1600" r="W53" connectionId="0">
    <xmlCellPr id="1" uniqueName="P1082468">
      <xmlPr mapId="1" xpath="/TFI-IZD-POD/IPK-GFI-IZD-POD_1000380/P1082468" xmlDataType="decimal"/>
    </xmlCellPr>
  </singleXmlCell>
  <singleXmlCell id="1601" r="H54" connectionId="0">
    <xmlCellPr id="1" uniqueName="P1080692">
      <xmlPr mapId="1" xpath="/TFI-IZD-POD/IPK-GFI-IZD-POD_1000380/P1080692" xmlDataType="decimal"/>
    </xmlCellPr>
  </singleXmlCell>
  <singleXmlCell id="1602" r="I54" connectionId="0">
    <xmlCellPr id="1" uniqueName="P1080693">
      <xmlPr mapId="1" xpath="/TFI-IZD-POD/IPK-GFI-IZD-POD_1000380/P1080693" xmlDataType="decimal"/>
    </xmlCellPr>
  </singleXmlCell>
  <singleXmlCell id="1603" r="J54" connectionId="0">
    <xmlCellPr id="1" uniqueName="P1080694">
      <xmlPr mapId="1" xpath="/TFI-IZD-POD/IPK-GFI-IZD-POD_1000380/P1080694" xmlDataType="decimal"/>
    </xmlCellPr>
  </singleXmlCell>
  <singleXmlCell id="1604" r="K54" connectionId="0">
    <xmlCellPr id="1" uniqueName="P1080779">
      <xmlPr mapId="1" xpath="/TFI-IZD-POD/IPK-GFI-IZD-POD_1000380/P1080779" xmlDataType="decimal"/>
    </xmlCellPr>
  </singleXmlCell>
  <singleXmlCell id="1605" r="L54" connectionId="0">
    <xmlCellPr id="1" uniqueName="P1080780">
      <xmlPr mapId="1" xpath="/TFI-IZD-POD/IPK-GFI-IZD-POD_1000380/P1080780" xmlDataType="decimal"/>
    </xmlCellPr>
  </singleXmlCell>
  <singleXmlCell id="1606" r="M54" connectionId="0">
    <xmlCellPr id="1" uniqueName="P1080781">
      <xmlPr mapId="1" xpath="/TFI-IZD-POD/IPK-GFI-IZD-POD_1000380/P1080781" xmlDataType="decimal"/>
    </xmlCellPr>
  </singleXmlCell>
  <singleXmlCell id="1607" r="N54" connectionId="0">
    <xmlCellPr id="1" uniqueName="P1080782">
      <xmlPr mapId="1" xpath="/TFI-IZD-POD/IPK-GFI-IZD-POD_1000380/P1080782" xmlDataType="decimal"/>
    </xmlCellPr>
  </singleXmlCell>
  <singleXmlCell id="1608" r="O54" connectionId="0">
    <xmlCellPr id="1" uniqueName="P1080783">
      <xmlPr mapId="1" xpath="/TFI-IZD-POD/IPK-GFI-IZD-POD_1000380/P1080783" xmlDataType="decimal"/>
    </xmlCellPr>
  </singleXmlCell>
  <singleXmlCell id="1609" r="P54" connectionId="0">
    <xmlCellPr id="1" uniqueName="P1082469">
      <xmlPr mapId="1" xpath="/TFI-IZD-POD/IPK-GFI-IZD-POD_1000380/P1082469" xmlDataType="decimal"/>
    </xmlCellPr>
  </singleXmlCell>
  <singleXmlCell id="1610" r="Q54" connectionId="0">
    <xmlCellPr id="1" uniqueName="P1082470">
      <xmlPr mapId="1" xpath="/TFI-IZD-POD/IPK-GFI-IZD-POD_1000380/P1082470" xmlDataType="decimal"/>
    </xmlCellPr>
  </singleXmlCell>
  <singleXmlCell id="1611" r="R54" connectionId="0">
    <xmlCellPr id="1" uniqueName="P1082433">
      <xmlPr mapId="1" xpath="/TFI-IZD-POD/IPK-GFI-IZD-POD_1000380/P1082433" xmlDataType="decimal"/>
    </xmlCellPr>
  </singleXmlCell>
  <singleXmlCell id="1612" r="S54" connectionId="0">
    <xmlCellPr id="1" uniqueName="P1082471">
      <xmlPr mapId="1" xpath="/TFI-IZD-POD/IPK-GFI-IZD-POD_1000380/P1082471" xmlDataType="decimal"/>
    </xmlCellPr>
  </singleXmlCell>
  <singleXmlCell id="1613" r="T54" connectionId="0">
    <xmlCellPr id="1" uniqueName="P1082472">
      <xmlPr mapId="1" xpath="/TFI-IZD-POD/IPK-GFI-IZD-POD_1000380/P1082472" xmlDataType="decimal"/>
    </xmlCellPr>
  </singleXmlCell>
  <singleXmlCell id="1614" r="U54" connectionId="0">
    <xmlCellPr id="1" uniqueName="P1082473">
      <xmlPr mapId="1" xpath="/TFI-IZD-POD/IPK-GFI-IZD-POD_1000380/P1082473" xmlDataType="decimal"/>
    </xmlCellPr>
  </singleXmlCell>
  <singleXmlCell id="1615" r="V54" connectionId="0">
    <xmlCellPr id="1" uniqueName="P1082474">
      <xmlPr mapId="1" xpath="/TFI-IZD-POD/IPK-GFI-IZD-POD_1000380/P1082474" xmlDataType="decimal"/>
    </xmlCellPr>
  </singleXmlCell>
  <singleXmlCell id="1616" r="W54" connectionId="0">
    <xmlCellPr id="1" uniqueName="P1082475">
      <xmlPr mapId="1" xpath="/TFI-IZD-POD/IPK-GFI-IZD-POD_1000380/P1082475" xmlDataType="decimal"/>
    </xmlCellPr>
  </singleXmlCell>
  <singleXmlCell id="1617" r="H55" connectionId="0">
    <xmlCellPr id="1" uniqueName="P1080784">
      <xmlPr mapId="1" xpath="/TFI-IZD-POD/IPK-GFI-IZD-POD_1000380/P1080784" xmlDataType="decimal"/>
    </xmlCellPr>
  </singleXmlCell>
  <singleXmlCell id="1618" r="I55" connectionId="0">
    <xmlCellPr id="1" uniqueName="P1080785">
      <xmlPr mapId="1" xpath="/TFI-IZD-POD/IPK-GFI-IZD-POD_1000380/P1080785" xmlDataType="decimal"/>
    </xmlCellPr>
  </singleXmlCell>
  <singleXmlCell id="1619" r="J55" connectionId="0">
    <xmlCellPr id="1" uniqueName="P1080786">
      <xmlPr mapId="1" xpath="/TFI-IZD-POD/IPK-GFI-IZD-POD_1000380/P1080786" xmlDataType="decimal"/>
    </xmlCellPr>
  </singleXmlCell>
  <singleXmlCell id="1620" r="K55" connectionId="0">
    <xmlCellPr id="1" uniqueName="P1081033">
      <xmlPr mapId="1" xpath="/TFI-IZD-POD/IPK-GFI-IZD-POD_1000380/P1081033" xmlDataType="decimal"/>
    </xmlCellPr>
  </singleXmlCell>
  <singleXmlCell id="1621" r="L55" connectionId="0">
    <xmlCellPr id="1" uniqueName="P1081034">
      <xmlPr mapId="1" xpath="/TFI-IZD-POD/IPK-GFI-IZD-POD_1000380/P1081034" xmlDataType="decimal"/>
    </xmlCellPr>
  </singleXmlCell>
  <singleXmlCell id="1622" r="M55" connectionId="0">
    <xmlCellPr id="1" uniqueName="P1081035">
      <xmlPr mapId="1" xpath="/TFI-IZD-POD/IPK-GFI-IZD-POD_1000380/P1081035" xmlDataType="decimal"/>
    </xmlCellPr>
  </singleXmlCell>
  <singleXmlCell id="1623" r="N55" connectionId="0">
    <xmlCellPr id="1" uniqueName="P1081222">
      <xmlPr mapId="1" xpath="/TFI-IZD-POD/IPK-GFI-IZD-POD_1000380/P1081222" xmlDataType="decimal"/>
    </xmlCellPr>
  </singleXmlCell>
  <singleXmlCell id="1624" r="O55" connectionId="0">
    <xmlCellPr id="1" uniqueName="P1081223">
      <xmlPr mapId="1" xpath="/TFI-IZD-POD/IPK-GFI-IZD-POD_1000380/P1081223" xmlDataType="decimal"/>
    </xmlCellPr>
  </singleXmlCell>
  <singleXmlCell id="1625" r="P55" connectionId="0">
    <xmlCellPr id="1" uniqueName="P1082477">
      <xmlPr mapId="1" xpath="/TFI-IZD-POD/IPK-GFI-IZD-POD_1000380/P1082477" xmlDataType="decimal"/>
    </xmlCellPr>
  </singleXmlCell>
  <singleXmlCell id="1626" r="Q55" connectionId="0">
    <xmlCellPr id="1" uniqueName="P1082480">
      <xmlPr mapId="1" xpath="/TFI-IZD-POD/IPK-GFI-IZD-POD_1000380/P1082480" xmlDataType="decimal"/>
    </xmlCellPr>
  </singleXmlCell>
  <singleXmlCell id="1627" r="R55" connectionId="0">
    <xmlCellPr id="1" uniqueName="P1082482">
      <xmlPr mapId="1" xpath="/TFI-IZD-POD/IPK-GFI-IZD-POD_1000380/P1082482" xmlDataType="decimal"/>
    </xmlCellPr>
  </singleXmlCell>
  <singleXmlCell id="1628" r="S55" connectionId="0">
    <xmlCellPr id="1" uniqueName="P1082435">
      <xmlPr mapId="1" xpath="/TFI-IZD-POD/IPK-GFI-IZD-POD_1000380/P1082435" xmlDataType="decimal"/>
    </xmlCellPr>
  </singleXmlCell>
  <singleXmlCell id="1629" r="T55" connectionId="0">
    <xmlCellPr id="1" uniqueName="P1082484">
      <xmlPr mapId="1" xpath="/TFI-IZD-POD/IPK-GFI-IZD-POD_1000380/P1082484" xmlDataType="decimal"/>
    </xmlCellPr>
  </singleXmlCell>
  <singleXmlCell id="1630" r="U55" connectionId="0">
    <xmlCellPr id="1" uniqueName="P1082487">
      <xmlPr mapId="1" xpath="/TFI-IZD-POD/IPK-GFI-IZD-POD_1000380/P1082487" xmlDataType="decimal"/>
    </xmlCellPr>
  </singleXmlCell>
  <singleXmlCell id="1631" r="V55" connectionId="0">
    <xmlCellPr id="1" uniqueName="P1082488">
      <xmlPr mapId="1" xpath="/TFI-IZD-POD/IPK-GFI-IZD-POD_1000380/P1082488" xmlDataType="decimal"/>
    </xmlCellPr>
  </singleXmlCell>
  <singleXmlCell id="1632" r="W55" connectionId="0">
    <xmlCellPr id="1" uniqueName="P1082490">
      <xmlPr mapId="1" xpath="/TFI-IZD-POD/IPK-GFI-IZD-POD_1000380/P1082490" xmlDataType="decimal"/>
    </xmlCellPr>
  </singleXmlCell>
  <singleXmlCell id="1633" r="H56" connectionId="0">
    <xmlCellPr id="1" uniqueName="P1081224">
      <xmlPr mapId="1" xpath="/TFI-IZD-POD/IPK-GFI-IZD-POD_1000380/P1081224" xmlDataType="decimal"/>
    </xmlCellPr>
  </singleXmlCell>
  <singleXmlCell id="1634" r="I56" connectionId="0">
    <xmlCellPr id="1" uniqueName="P1081225">
      <xmlPr mapId="1" xpath="/TFI-IZD-POD/IPK-GFI-IZD-POD_1000380/P1081225" xmlDataType="decimal"/>
    </xmlCellPr>
  </singleXmlCell>
  <singleXmlCell id="1635" r="J56" connectionId="0">
    <xmlCellPr id="1" uniqueName="P1081326">
      <xmlPr mapId="1" xpath="/TFI-IZD-POD/IPK-GFI-IZD-POD_1000380/P1081326" xmlDataType="decimal"/>
    </xmlCellPr>
  </singleXmlCell>
  <singleXmlCell id="1636" r="K56" connectionId="0">
    <xmlCellPr id="1" uniqueName="P1081327">
      <xmlPr mapId="1" xpath="/TFI-IZD-POD/IPK-GFI-IZD-POD_1000380/P1081327" xmlDataType="decimal"/>
    </xmlCellPr>
  </singleXmlCell>
  <singleXmlCell id="1637" r="L56" connectionId="0">
    <xmlCellPr id="1" uniqueName="P1081328">
      <xmlPr mapId="1" xpath="/TFI-IZD-POD/IPK-GFI-IZD-POD_1000380/P1081328" xmlDataType="decimal"/>
    </xmlCellPr>
  </singleXmlCell>
  <singleXmlCell id="1638" r="M56" connectionId="0">
    <xmlCellPr id="1" uniqueName="P1081413">
      <xmlPr mapId="1" xpath="/TFI-IZD-POD/IPK-GFI-IZD-POD_1000380/P1081413" xmlDataType="decimal"/>
    </xmlCellPr>
  </singleXmlCell>
  <singleXmlCell id="1639" r="N56" connectionId="0">
    <xmlCellPr id="1" uniqueName="P1081414">
      <xmlPr mapId="1" xpath="/TFI-IZD-POD/IPK-GFI-IZD-POD_1000380/P1081414" xmlDataType="decimal"/>
    </xmlCellPr>
  </singleXmlCell>
  <singleXmlCell id="1640" r="O56" connectionId="0">
    <xmlCellPr id="1" uniqueName="P1081415">
      <xmlPr mapId="1" xpath="/TFI-IZD-POD/IPK-GFI-IZD-POD_1000380/P1081415" xmlDataType="decimal"/>
    </xmlCellPr>
  </singleXmlCell>
  <singleXmlCell id="1641" r="P56" connectionId="0">
    <xmlCellPr id="1" uniqueName="P1082493">
      <xmlPr mapId="1" xpath="/TFI-IZD-POD/IPK-GFI-IZD-POD_1000380/P1082493" xmlDataType="decimal"/>
    </xmlCellPr>
  </singleXmlCell>
  <singleXmlCell id="1642" r="Q56" connectionId="0">
    <xmlCellPr id="1" uniqueName="P1082497">
      <xmlPr mapId="1" xpath="/TFI-IZD-POD/IPK-GFI-IZD-POD_1000380/P1082497" xmlDataType="decimal"/>
    </xmlCellPr>
  </singleXmlCell>
  <singleXmlCell id="1643" r="R56" connectionId="0">
    <xmlCellPr id="1" uniqueName="P1082498">
      <xmlPr mapId="1" xpath="/TFI-IZD-POD/IPK-GFI-IZD-POD_1000380/P1082498" xmlDataType="decimal"/>
    </xmlCellPr>
  </singleXmlCell>
  <singleXmlCell id="1644" r="S56" connectionId="0">
    <xmlCellPr id="1" uniqueName="P1082501">
      <xmlPr mapId="1" xpath="/TFI-IZD-POD/IPK-GFI-IZD-POD_1000380/P1082501" xmlDataType="decimal"/>
    </xmlCellPr>
  </singleXmlCell>
  <singleXmlCell id="1645" r="T56" connectionId="0">
    <xmlCellPr id="1" uniqueName="P1082437">
      <xmlPr mapId="1" xpath="/TFI-IZD-POD/IPK-GFI-IZD-POD_1000380/P1082437" xmlDataType="decimal"/>
    </xmlCellPr>
  </singleXmlCell>
  <singleXmlCell id="1646" r="U56" connectionId="0">
    <xmlCellPr id="1" uniqueName="P1082503">
      <xmlPr mapId="1" xpath="/TFI-IZD-POD/IPK-GFI-IZD-POD_1000380/P1082503" xmlDataType="decimal"/>
    </xmlCellPr>
  </singleXmlCell>
  <singleXmlCell id="1647" r="V56" connectionId="0">
    <xmlCellPr id="1" uniqueName="P1082505">
      <xmlPr mapId="1" xpath="/TFI-IZD-POD/IPK-GFI-IZD-POD_1000380/P1082505" xmlDataType="decimal"/>
    </xmlCellPr>
  </singleXmlCell>
  <singleXmlCell id="1648" r="W56" connectionId="0">
    <xmlCellPr id="1" uniqueName="P1082507">
      <xmlPr mapId="1" xpath="/TFI-IZD-POD/IPK-GFI-IZD-POD_1000380/P1082507" xmlDataType="decimal"/>
    </xmlCellPr>
  </singleXmlCell>
  <singleXmlCell id="1649" r="H57" connectionId="0">
    <xmlCellPr id="1" uniqueName="P1081416">
      <xmlPr mapId="1" xpath="/TFI-IZD-POD/IPK-GFI-IZD-POD_1000380/P1081416" xmlDataType="decimal"/>
    </xmlCellPr>
  </singleXmlCell>
  <singleXmlCell id="1650" r="I57" connectionId="0">
    <xmlCellPr id="1" uniqueName="P1081501">
      <xmlPr mapId="1" xpath="/TFI-IZD-POD/IPK-GFI-IZD-POD_1000380/P1081501" xmlDataType="decimal"/>
    </xmlCellPr>
  </singleXmlCell>
  <singleXmlCell id="1651" r="J57" connectionId="0">
    <xmlCellPr id="1" uniqueName="P1081502">
      <xmlPr mapId="1" xpath="/TFI-IZD-POD/IPK-GFI-IZD-POD_1000380/P1081502" xmlDataType="decimal"/>
    </xmlCellPr>
  </singleXmlCell>
  <singleXmlCell id="1652" r="K57" connectionId="0">
    <xmlCellPr id="1" uniqueName="P1081503">
      <xmlPr mapId="1" xpath="/TFI-IZD-POD/IPK-GFI-IZD-POD_1000380/P1081503" xmlDataType="decimal"/>
    </xmlCellPr>
  </singleXmlCell>
  <singleXmlCell id="1653" r="L57" connectionId="0">
    <xmlCellPr id="1" uniqueName="P1081504">
      <xmlPr mapId="1" xpath="/TFI-IZD-POD/IPK-GFI-IZD-POD_1000380/P1081504" xmlDataType="decimal"/>
    </xmlCellPr>
  </singleXmlCell>
  <singleXmlCell id="1654" r="M57" connectionId="0">
    <xmlCellPr id="1" uniqueName="P1081505">
      <xmlPr mapId="1" xpath="/TFI-IZD-POD/IPK-GFI-IZD-POD_1000380/P1081505" xmlDataType="decimal"/>
    </xmlCellPr>
  </singleXmlCell>
  <singleXmlCell id="1655" r="N57" connectionId="0">
    <xmlCellPr id="1" uniqueName="P1081506">
      <xmlPr mapId="1" xpath="/TFI-IZD-POD/IPK-GFI-IZD-POD_1000380/P1081506" xmlDataType="decimal"/>
    </xmlCellPr>
  </singleXmlCell>
  <singleXmlCell id="1656" r="O57" connectionId="0">
    <xmlCellPr id="1" uniqueName="P1081507">
      <xmlPr mapId="1" xpath="/TFI-IZD-POD/IPK-GFI-IZD-POD_1000380/P1081507" xmlDataType="decimal"/>
    </xmlCellPr>
  </singleXmlCell>
  <singleXmlCell id="1657" r="P57" connectionId="0">
    <xmlCellPr id="1" uniqueName="P1082510">
      <xmlPr mapId="1" xpath="/TFI-IZD-POD/IPK-GFI-IZD-POD_1000380/P1082510" xmlDataType="decimal"/>
    </xmlCellPr>
  </singleXmlCell>
  <singleXmlCell id="1658" r="Q57" connectionId="0">
    <xmlCellPr id="1" uniqueName="P1082512">
      <xmlPr mapId="1" xpath="/TFI-IZD-POD/IPK-GFI-IZD-POD_1000380/P1082512" xmlDataType="decimal"/>
    </xmlCellPr>
  </singleXmlCell>
  <singleXmlCell id="1659" r="R57" connectionId="0">
    <xmlCellPr id="1" uniqueName="P1082514">
      <xmlPr mapId="1" xpath="/TFI-IZD-POD/IPK-GFI-IZD-POD_1000380/P1082514" xmlDataType="decimal"/>
    </xmlCellPr>
  </singleXmlCell>
  <singleXmlCell id="1660" r="S57" connectionId="0">
    <xmlCellPr id="1" uniqueName="P1082516">
      <xmlPr mapId="1" xpath="/TFI-IZD-POD/IPK-GFI-IZD-POD_1000380/P1082516" xmlDataType="decimal"/>
    </xmlCellPr>
  </singleXmlCell>
  <singleXmlCell id="1661" r="T57" connectionId="0">
    <xmlCellPr id="1" uniqueName="P1082519">
      <xmlPr mapId="1" xpath="/TFI-IZD-POD/IPK-GFI-IZD-POD_1000380/P1082519" xmlDataType="decimal"/>
    </xmlCellPr>
  </singleXmlCell>
  <singleXmlCell id="1662" r="U57" connectionId="0">
    <xmlCellPr id="1" uniqueName="P1082440">
      <xmlPr mapId="1" xpath="/TFI-IZD-POD/IPK-GFI-IZD-POD_1000380/P1082440" xmlDataType="decimal"/>
    </xmlCellPr>
  </singleXmlCell>
  <singleXmlCell id="1663" r="V57" connectionId="0">
    <xmlCellPr id="1" uniqueName="P1082521">
      <xmlPr mapId="1" xpath="/TFI-IZD-POD/IPK-GFI-IZD-POD_1000380/P1082521" xmlDataType="decimal"/>
    </xmlCellPr>
  </singleXmlCell>
  <singleXmlCell id="1664" r="W57" connectionId="0">
    <xmlCellPr id="1" uniqueName="P1082523">
      <xmlPr mapId="1" xpath="/TFI-IZD-POD/IPK-GFI-IZD-POD_1000380/P1082523" xmlDataType="decimal"/>
    </xmlCellPr>
  </singleXmlCell>
  <singleXmlCell id="1665" r="H59" connectionId="0">
    <xmlCellPr id="1" uniqueName="P1081508">
      <xmlPr mapId="1" xpath="/TFI-IZD-POD/IPK-GFI-IZD-POD_1000380/P1081508" xmlDataType="decimal"/>
    </xmlCellPr>
  </singleXmlCell>
  <singleXmlCell id="1666" r="I59" connectionId="0">
    <xmlCellPr id="1" uniqueName="P1081509">
      <xmlPr mapId="1" xpath="/TFI-IZD-POD/IPK-GFI-IZD-POD_1000380/P1081509" xmlDataType="decimal"/>
    </xmlCellPr>
  </singleXmlCell>
  <singleXmlCell id="1667" r="J59" connectionId="0">
    <xmlCellPr id="1" uniqueName="P1081510">
      <xmlPr mapId="1" xpath="/TFI-IZD-POD/IPK-GFI-IZD-POD_1000380/P1081510" xmlDataType="decimal"/>
    </xmlCellPr>
  </singleXmlCell>
  <singleXmlCell id="1668" r="K59" connectionId="0">
    <xmlCellPr id="1" uniqueName="P1081511">
      <xmlPr mapId="1" xpath="/TFI-IZD-POD/IPK-GFI-IZD-POD_1000380/P1081511" xmlDataType="decimal"/>
    </xmlCellPr>
  </singleXmlCell>
  <singleXmlCell id="1669" r="L59" connectionId="0">
    <xmlCellPr id="1" uniqueName="P1081512">
      <xmlPr mapId="1" xpath="/TFI-IZD-POD/IPK-GFI-IZD-POD_1000380/P1081512" xmlDataType="decimal"/>
    </xmlCellPr>
  </singleXmlCell>
  <singleXmlCell id="1670" r="M59" connectionId="0">
    <xmlCellPr id="1" uniqueName="P1081513">
      <xmlPr mapId="1" xpath="/TFI-IZD-POD/IPK-GFI-IZD-POD_1000380/P1081513" xmlDataType="decimal"/>
    </xmlCellPr>
  </singleXmlCell>
  <singleXmlCell id="1671" r="N59" connectionId="0">
    <xmlCellPr id="1" uniqueName="P1081514">
      <xmlPr mapId="1" xpath="/TFI-IZD-POD/IPK-GFI-IZD-POD_1000380/P1081514" xmlDataType="decimal"/>
    </xmlCellPr>
  </singleXmlCell>
  <singleXmlCell id="1672" r="O59" connectionId="0">
    <xmlCellPr id="1" uniqueName="P1081515">
      <xmlPr mapId="1" xpath="/TFI-IZD-POD/IPK-GFI-IZD-POD_1000380/P1081515" xmlDataType="decimal"/>
    </xmlCellPr>
  </singleXmlCell>
  <singleXmlCell id="1673" r="P59" connectionId="0">
    <xmlCellPr id="1" uniqueName="P1082525">
      <xmlPr mapId="1" xpath="/TFI-IZD-POD/IPK-GFI-IZD-POD_1000380/P1082525" xmlDataType="decimal"/>
    </xmlCellPr>
  </singleXmlCell>
  <singleXmlCell id="1674" r="Q59" connectionId="0">
    <xmlCellPr id="1" uniqueName="P1082527">
      <xmlPr mapId="1" xpath="/TFI-IZD-POD/IPK-GFI-IZD-POD_1000380/P1082527" xmlDataType="decimal"/>
    </xmlCellPr>
  </singleXmlCell>
  <singleXmlCell id="1675" r="R59" connectionId="0">
    <xmlCellPr id="1" uniqueName="P1082528">
      <xmlPr mapId="1" xpath="/TFI-IZD-POD/IPK-GFI-IZD-POD_1000380/P1082528" xmlDataType="decimal"/>
    </xmlCellPr>
  </singleXmlCell>
  <singleXmlCell id="1676" r="S59" connectionId="0">
    <xmlCellPr id="1" uniqueName="P1082529">
      <xmlPr mapId="1" xpath="/TFI-IZD-POD/IPK-GFI-IZD-POD_1000380/P1082529" xmlDataType="decimal"/>
    </xmlCellPr>
  </singleXmlCell>
  <singleXmlCell id="1677" r="T59" connectionId="0">
    <xmlCellPr id="1" uniqueName="P1082530">
      <xmlPr mapId="1" xpath="/TFI-IZD-POD/IPK-GFI-IZD-POD_1000380/P1082530" xmlDataType="decimal"/>
    </xmlCellPr>
  </singleXmlCell>
  <singleXmlCell id="1678" r="U59" connectionId="0">
    <xmlCellPr id="1" uniqueName="P1082532">
      <xmlPr mapId="1" xpath="/TFI-IZD-POD/IPK-GFI-IZD-POD_1000380/P1082532" xmlDataType="decimal"/>
    </xmlCellPr>
  </singleXmlCell>
  <singleXmlCell id="1679" r="V59" connectionId="0">
    <xmlCellPr id="1" uniqueName="P1082442">
      <xmlPr mapId="1" xpath="/TFI-IZD-POD/IPK-GFI-IZD-POD_1000380/P1082442" xmlDataType="decimal"/>
    </xmlCellPr>
  </singleXmlCell>
  <singleXmlCell id="1680" r="W59" connectionId="0">
    <xmlCellPr id="1" uniqueName="P1082533">
      <xmlPr mapId="1" xpath="/TFI-IZD-POD/IPK-GFI-IZD-POD_1000380/P1082533" xmlDataType="decimal"/>
    </xmlCellPr>
  </singleXmlCell>
  <singleXmlCell id="1681" r="H60" connectionId="0">
    <xmlCellPr id="1" uniqueName="P1081516">
      <xmlPr mapId="1" xpath="/TFI-IZD-POD/IPK-GFI-IZD-POD_1000380/P1081516" xmlDataType="decimal"/>
    </xmlCellPr>
  </singleXmlCell>
  <singleXmlCell id="1682" r="I60" connectionId="0">
    <xmlCellPr id="1" uniqueName="P1081517">
      <xmlPr mapId="1" xpath="/TFI-IZD-POD/IPK-GFI-IZD-POD_1000380/P1081517" xmlDataType="decimal"/>
    </xmlCellPr>
  </singleXmlCell>
  <singleXmlCell id="1683" r="J60" connectionId="0">
    <xmlCellPr id="1" uniqueName="P1081518">
      <xmlPr mapId="1" xpath="/TFI-IZD-POD/IPK-GFI-IZD-POD_1000380/P1081518" xmlDataType="decimal"/>
    </xmlCellPr>
  </singleXmlCell>
  <singleXmlCell id="1684" r="K60" connectionId="0">
    <xmlCellPr id="1" uniqueName="P1081519">
      <xmlPr mapId="1" xpath="/TFI-IZD-POD/IPK-GFI-IZD-POD_1000380/P1081519" xmlDataType="decimal"/>
    </xmlCellPr>
  </singleXmlCell>
  <singleXmlCell id="1685" r="L60" connectionId="0">
    <xmlCellPr id="1" uniqueName="P1081520">
      <xmlPr mapId="1" xpath="/TFI-IZD-POD/IPK-GFI-IZD-POD_1000380/P1081520" xmlDataType="decimal"/>
    </xmlCellPr>
  </singleXmlCell>
  <singleXmlCell id="1686" r="M60" connectionId="0">
    <xmlCellPr id="1" uniqueName="P1081521">
      <xmlPr mapId="1" xpath="/TFI-IZD-POD/IPK-GFI-IZD-POD_1000380/P1081521" xmlDataType="decimal"/>
    </xmlCellPr>
  </singleXmlCell>
  <singleXmlCell id="1687" r="N60" connectionId="0">
    <xmlCellPr id="1" uniqueName="P1081522">
      <xmlPr mapId="1" xpath="/TFI-IZD-POD/IPK-GFI-IZD-POD_1000380/P1081522" xmlDataType="decimal"/>
    </xmlCellPr>
  </singleXmlCell>
  <singleXmlCell id="1688" r="O60" connectionId="0">
    <xmlCellPr id="1" uniqueName="P1081523">
      <xmlPr mapId="1" xpath="/TFI-IZD-POD/IPK-GFI-IZD-POD_1000380/P1081523" xmlDataType="decimal"/>
    </xmlCellPr>
  </singleXmlCell>
  <singleXmlCell id="1689" r="P60" connectionId="0">
    <xmlCellPr id="1" uniqueName="P1082550">
      <xmlPr mapId="1" xpath="/TFI-IZD-POD/IPK-GFI-IZD-POD_1000380/P1082550" xmlDataType="decimal"/>
    </xmlCellPr>
  </singleXmlCell>
  <singleXmlCell id="1690" r="Q60" connectionId="0">
    <xmlCellPr id="1" uniqueName="P1082552">
      <xmlPr mapId="1" xpath="/TFI-IZD-POD/IPK-GFI-IZD-POD_1000380/P1082552" xmlDataType="decimal"/>
    </xmlCellPr>
  </singleXmlCell>
  <singleXmlCell id="1691" r="R60" connectionId="0">
    <xmlCellPr id="1" uniqueName="P1082554">
      <xmlPr mapId="1" xpath="/TFI-IZD-POD/IPK-GFI-IZD-POD_1000380/P1082554" xmlDataType="decimal"/>
    </xmlCellPr>
  </singleXmlCell>
  <singleXmlCell id="1692" r="S60" connectionId="0">
    <xmlCellPr id="1" uniqueName="P1082558">
      <xmlPr mapId="1" xpath="/TFI-IZD-POD/IPK-GFI-IZD-POD_1000380/P1082558" xmlDataType="decimal"/>
    </xmlCellPr>
  </singleXmlCell>
  <singleXmlCell id="1693" r="T60" connectionId="0">
    <xmlCellPr id="1" uniqueName="P1082562">
      <xmlPr mapId="1" xpath="/TFI-IZD-POD/IPK-GFI-IZD-POD_1000380/P1082562" xmlDataType="decimal"/>
    </xmlCellPr>
  </singleXmlCell>
  <singleXmlCell id="1694" r="U60" connectionId="0">
    <xmlCellPr id="1" uniqueName="P1082564">
      <xmlPr mapId="1" xpath="/TFI-IZD-POD/IPK-GFI-IZD-POD_1000380/P1082564" xmlDataType="decimal"/>
    </xmlCellPr>
  </singleXmlCell>
  <singleXmlCell id="1695" r="V60" connectionId="0">
    <xmlCellPr id="1" uniqueName="P1082566">
      <xmlPr mapId="1" xpath="/TFI-IZD-POD/IPK-GFI-IZD-POD_1000380/P1082566" xmlDataType="decimal"/>
    </xmlCellPr>
  </singleXmlCell>
  <singleXmlCell id="1696" r="W60" connectionId="0">
    <xmlCellPr id="1" uniqueName="P1082445">
      <xmlPr mapId="1" xpath="/TFI-IZD-POD/IPK-GFI-IZD-POD_1000380/P1082445" xmlDataType="decimal"/>
    </xmlCellPr>
  </singleXmlCell>
  <singleXmlCell id="1697" r="H61" connectionId="0">
    <xmlCellPr id="1" uniqueName="P1081524">
      <xmlPr mapId="1" xpath="/TFI-IZD-POD/IPK-GFI-IZD-POD_1000380/P1081524" xmlDataType="decimal"/>
    </xmlCellPr>
  </singleXmlCell>
  <singleXmlCell id="1698" r="I61" connectionId="0">
    <xmlCellPr id="1" uniqueName="P1081525">
      <xmlPr mapId="1" xpath="/TFI-IZD-POD/IPK-GFI-IZD-POD_1000380/P1081525" xmlDataType="decimal"/>
    </xmlCellPr>
  </singleXmlCell>
  <singleXmlCell id="1699" r="J61" connectionId="0">
    <xmlCellPr id="1" uniqueName="P1081526">
      <xmlPr mapId="1" xpath="/TFI-IZD-POD/IPK-GFI-IZD-POD_1000380/P1081526" xmlDataType="decimal"/>
    </xmlCellPr>
  </singleXmlCell>
  <singleXmlCell id="1700" r="K61" connectionId="0">
    <xmlCellPr id="1" uniqueName="P1081527">
      <xmlPr mapId="1" xpath="/TFI-IZD-POD/IPK-GFI-IZD-POD_1000380/P1081527" xmlDataType="decimal"/>
    </xmlCellPr>
  </singleXmlCell>
  <singleXmlCell id="1701" r="L61" connectionId="0">
    <xmlCellPr id="1" uniqueName="P1081528">
      <xmlPr mapId="1" xpath="/TFI-IZD-POD/IPK-GFI-IZD-POD_1000380/P1081528" xmlDataType="decimal"/>
    </xmlCellPr>
  </singleXmlCell>
  <singleXmlCell id="1702" r="M61" connectionId="0">
    <xmlCellPr id="1" uniqueName="P1081529">
      <xmlPr mapId="1" xpath="/TFI-IZD-POD/IPK-GFI-IZD-POD_1000380/P1081529" xmlDataType="decimal"/>
    </xmlCellPr>
  </singleXmlCell>
  <singleXmlCell id="1703" r="N61" connectionId="0">
    <xmlCellPr id="1" uniqueName="P1081530">
      <xmlPr mapId="1" xpath="/TFI-IZD-POD/IPK-GFI-IZD-POD_1000380/P1081530" xmlDataType="decimal"/>
    </xmlCellPr>
  </singleXmlCell>
  <singleXmlCell id="1704" r="O61" connectionId="0">
    <xmlCellPr id="1" uniqueName="P1081531">
      <xmlPr mapId="1" xpath="/TFI-IZD-POD/IPK-GFI-IZD-POD_1000380/P1081531" xmlDataType="decimal"/>
    </xmlCellPr>
  </singleXmlCell>
  <singleXmlCell id="1705" r="P61" connectionId="0">
    <xmlCellPr id="1" uniqueName="P1082568">
      <xmlPr mapId="1" xpath="/TFI-IZD-POD/IPK-GFI-IZD-POD_1000380/P1082568" xmlDataType="decimal"/>
    </xmlCellPr>
  </singleXmlCell>
  <singleXmlCell id="1706" r="Q61" connectionId="0">
    <xmlCellPr id="1" uniqueName="P1082570">
      <xmlPr mapId="1" xpath="/TFI-IZD-POD/IPK-GFI-IZD-POD_1000380/P1082570" xmlDataType="decimal"/>
    </xmlCellPr>
  </singleXmlCell>
  <singleXmlCell id="1707" r="R61" connectionId="0">
    <xmlCellPr id="1" uniqueName="P1082573">
      <xmlPr mapId="1" xpath="/TFI-IZD-POD/IPK-GFI-IZD-POD_1000380/P1082573" xmlDataType="decimal"/>
    </xmlCellPr>
  </singleXmlCell>
  <singleXmlCell id="1708" r="S61" connectionId="0">
    <xmlCellPr id="1" uniqueName="P1082576">
      <xmlPr mapId="1" xpath="/TFI-IZD-POD/IPK-GFI-IZD-POD_1000380/P1082576" xmlDataType="decimal"/>
    </xmlCellPr>
  </singleXmlCell>
  <singleXmlCell id="1709" r="T61" connectionId="0">
    <xmlCellPr id="1" uniqueName="P1082578">
      <xmlPr mapId="1" xpath="/TFI-IZD-POD/IPK-GFI-IZD-POD_1000380/P1082578" xmlDataType="decimal"/>
    </xmlCellPr>
  </singleXmlCell>
  <singleXmlCell id="1710" r="U61" connectionId="0">
    <xmlCellPr id="1" uniqueName="P1082580">
      <xmlPr mapId="1" xpath="/TFI-IZD-POD/IPK-GFI-IZD-POD_1000380/P1082580" xmlDataType="decimal"/>
    </xmlCellPr>
  </singleXmlCell>
  <singleXmlCell id="1711" r="V61" connectionId="0">
    <xmlCellPr id="1" uniqueName="P1082582">
      <xmlPr mapId="1" xpath="/TFI-IZD-POD/IPK-GFI-IZD-POD_1000380/P1082582" xmlDataType="decimal"/>
    </xmlCellPr>
  </singleXmlCell>
  <singleXmlCell id="1712" r="W61" connectionId="0">
    <xmlCellPr id="1"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tabSelected="1" topLeftCell="A16" workbookViewId="0">
      <selection activeCell="K10" sqref="K10"/>
    </sheetView>
  </sheetViews>
  <sheetFormatPr defaultColWidth="9.140625" defaultRowHeight="15" x14ac:dyDescent="0.25"/>
  <cols>
    <col min="1" max="8" width="9.140625" style="73"/>
    <col min="9" max="9" width="15.28515625" style="73" customWidth="1"/>
    <col min="10" max="16384" width="9.140625" style="73"/>
  </cols>
  <sheetData>
    <row r="1" spans="1:14" ht="15.75" x14ac:dyDescent="0.25">
      <c r="A1" s="130" t="s">
        <v>0</v>
      </c>
      <c r="B1" s="131"/>
      <c r="C1" s="131"/>
      <c r="D1" s="71"/>
      <c r="E1" s="71"/>
      <c r="F1" s="71"/>
      <c r="G1" s="71"/>
      <c r="H1" s="71"/>
      <c r="I1" s="71"/>
      <c r="J1" s="72"/>
    </row>
    <row r="2" spans="1:14" ht="14.45" customHeight="1" x14ac:dyDescent="0.25">
      <c r="A2" s="132" t="s">
        <v>1</v>
      </c>
      <c r="B2" s="133"/>
      <c r="C2" s="133"/>
      <c r="D2" s="133"/>
      <c r="E2" s="133"/>
      <c r="F2" s="133"/>
      <c r="G2" s="133"/>
      <c r="H2" s="133"/>
      <c r="I2" s="133"/>
      <c r="J2" s="134"/>
      <c r="N2" s="121" t="s">
        <v>492</v>
      </c>
    </row>
    <row r="3" spans="1:14" x14ac:dyDescent="0.25">
      <c r="A3" s="74"/>
      <c r="B3" s="75"/>
      <c r="C3" s="75"/>
      <c r="D3" s="75"/>
      <c r="E3" s="75"/>
      <c r="F3" s="75"/>
      <c r="G3" s="75"/>
      <c r="H3" s="75"/>
      <c r="I3" s="75"/>
      <c r="J3" s="76"/>
      <c r="N3" s="121" t="s">
        <v>493</v>
      </c>
    </row>
    <row r="4" spans="1:14" ht="33.6" customHeight="1" x14ac:dyDescent="0.25">
      <c r="A4" s="135" t="s">
        <v>2</v>
      </c>
      <c r="B4" s="136"/>
      <c r="C4" s="136"/>
      <c r="D4" s="136"/>
      <c r="E4" s="137">
        <v>43466</v>
      </c>
      <c r="F4" s="138"/>
      <c r="G4" s="77" t="s">
        <v>3</v>
      </c>
      <c r="H4" s="137">
        <v>43555</v>
      </c>
      <c r="I4" s="138"/>
      <c r="J4" s="78"/>
      <c r="N4" s="121" t="s">
        <v>494</v>
      </c>
    </row>
    <row r="5" spans="1:14" s="79" customFormat="1" ht="10.15" customHeight="1" x14ac:dyDescent="0.25">
      <c r="A5" s="139"/>
      <c r="B5" s="140"/>
      <c r="C5" s="140"/>
      <c r="D5" s="140"/>
      <c r="E5" s="140"/>
      <c r="F5" s="140"/>
      <c r="G5" s="140"/>
      <c r="H5" s="140"/>
      <c r="I5" s="140"/>
      <c r="J5" s="141"/>
      <c r="N5" s="122" t="s">
        <v>495</v>
      </c>
    </row>
    <row r="6" spans="1:14" ht="20.45" customHeight="1" x14ac:dyDescent="0.25">
      <c r="A6" s="80"/>
      <c r="B6" s="81" t="s">
        <v>4</v>
      </c>
      <c r="C6" s="82"/>
      <c r="D6" s="82"/>
      <c r="E6" s="88">
        <v>2019</v>
      </c>
      <c r="F6" s="83"/>
      <c r="G6" s="77"/>
      <c r="H6" s="83"/>
      <c r="I6" s="84"/>
      <c r="J6" s="85"/>
      <c r="N6" s="121"/>
    </row>
    <row r="7" spans="1:14" s="87" customFormat="1" ht="11.1" customHeight="1" x14ac:dyDescent="0.25">
      <c r="A7" s="80"/>
      <c r="B7" s="82"/>
      <c r="C7" s="82"/>
      <c r="D7" s="82"/>
      <c r="E7" s="86"/>
      <c r="F7" s="86"/>
      <c r="G7" s="77"/>
      <c r="H7" s="83"/>
      <c r="I7" s="84"/>
      <c r="J7" s="85"/>
    </row>
    <row r="8" spans="1:14" ht="20.45" customHeight="1" x14ac:dyDescent="0.25">
      <c r="A8" s="80"/>
      <c r="B8" s="81" t="s">
        <v>5</v>
      </c>
      <c r="C8" s="82"/>
      <c r="D8" s="82"/>
      <c r="E8" s="88" t="s">
        <v>492</v>
      </c>
      <c r="F8" s="83"/>
      <c r="G8" s="77"/>
      <c r="H8" s="83"/>
      <c r="I8" s="84"/>
      <c r="J8" s="85"/>
    </row>
    <row r="9" spans="1:14" s="87" customFormat="1" ht="11.1" customHeight="1" x14ac:dyDescent="0.25">
      <c r="A9" s="80"/>
      <c r="B9" s="82"/>
      <c r="C9" s="82"/>
      <c r="D9" s="82"/>
      <c r="E9" s="86"/>
      <c r="F9" s="86"/>
      <c r="G9" s="77"/>
      <c r="H9" s="86"/>
      <c r="I9" s="89"/>
      <c r="J9" s="85"/>
    </row>
    <row r="10" spans="1:14" ht="37.9" customHeight="1" x14ac:dyDescent="0.25">
      <c r="A10" s="149" t="s">
        <v>6</v>
      </c>
      <c r="B10" s="150"/>
      <c r="C10" s="150"/>
      <c r="D10" s="150"/>
      <c r="E10" s="150"/>
      <c r="F10" s="150"/>
      <c r="G10" s="150"/>
      <c r="H10" s="150"/>
      <c r="I10" s="150"/>
      <c r="J10" s="90"/>
    </row>
    <row r="11" spans="1:14" ht="24.6" customHeight="1" x14ac:dyDescent="0.25">
      <c r="A11" s="151" t="s">
        <v>7</v>
      </c>
      <c r="B11" s="152"/>
      <c r="C11" s="144">
        <v>3474771</v>
      </c>
      <c r="D11" s="145"/>
      <c r="E11" s="91"/>
      <c r="F11" s="153" t="s">
        <v>8</v>
      </c>
      <c r="G11" s="143"/>
      <c r="H11" s="144" t="s">
        <v>498</v>
      </c>
      <c r="I11" s="145"/>
      <c r="J11" s="92"/>
    </row>
    <row r="12" spans="1:14" ht="14.45" customHeight="1" x14ac:dyDescent="0.25">
      <c r="A12" s="93"/>
      <c r="B12" s="94"/>
      <c r="C12" s="94"/>
      <c r="D12" s="94"/>
      <c r="E12" s="147"/>
      <c r="F12" s="147"/>
      <c r="G12" s="147"/>
      <c r="H12" s="147"/>
      <c r="I12" s="95"/>
      <c r="J12" s="92"/>
    </row>
    <row r="13" spans="1:14" ht="21" customHeight="1" x14ac:dyDescent="0.25">
      <c r="A13" s="142" t="s">
        <v>9</v>
      </c>
      <c r="B13" s="143"/>
      <c r="C13" s="144">
        <v>40020883</v>
      </c>
      <c r="D13" s="145"/>
      <c r="E13" s="146"/>
      <c r="F13" s="147"/>
      <c r="G13" s="147"/>
      <c r="H13" s="147"/>
      <c r="I13" s="95"/>
      <c r="J13" s="92"/>
    </row>
    <row r="14" spans="1:14" ht="11.1" customHeight="1" x14ac:dyDescent="0.25">
      <c r="A14" s="91"/>
      <c r="B14" s="95"/>
      <c r="C14" s="94"/>
      <c r="D14" s="94"/>
      <c r="E14" s="148"/>
      <c r="F14" s="148"/>
      <c r="G14" s="148"/>
      <c r="H14" s="148"/>
      <c r="I14" s="94"/>
      <c r="J14" s="96"/>
    </row>
    <row r="15" spans="1:14" ht="22.9" customHeight="1" x14ac:dyDescent="0.25">
      <c r="A15" s="142" t="s">
        <v>10</v>
      </c>
      <c r="B15" s="143"/>
      <c r="C15" s="144">
        <v>36201212847</v>
      </c>
      <c r="D15" s="145"/>
      <c r="E15" s="162"/>
      <c r="F15" s="163"/>
      <c r="G15" s="97" t="s">
        <v>11</v>
      </c>
      <c r="H15" s="144" t="s">
        <v>500</v>
      </c>
      <c r="I15" s="145"/>
      <c r="J15" s="98"/>
    </row>
    <row r="16" spans="1:14" ht="11.1" customHeight="1" x14ac:dyDescent="0.25">
      <c r="A16" s="91"/>
      <c r="B16" s="95"/>
      <c r="C16" s="94"/>
      <c r="D16" s="94"/>
      <c r="E16" s="148"/>
      <c r="F16" s="148"/>
      <c r="G16" s="148"/>
      <c r="H16" s="148"/>
      <c r="I16" s="94"/>
      <c r="J16" s="96"/>
    </row>
    <row r="17" spans="1:10" ht="22.9" customHeight="1" x14ac:dyDescent="0.25">
      <c r="A17" s="99"/>
      <c r="B17" s="97" t="s">
        <v>12</v>
      </c>
      <c r="C17" s="154" t="s">
        <v>499</v>
      </c>
      <c r="D17" s="155"/>
      <c r="E17" s="100"/>
      <c r="F17" s="100"/>
      <c r="G17" s="100"/>
      <c r="H17" s="100"/>
      <c r="I17" s="100"/>
      <c r="J17" s="98"/>
    </row>
    <row r="18" spans="1:10" x14ac:dyDescent="0.25">
      <c r="A18" s="156"/>
      <c r="B18" s="157"/>
      <c r="C18" s="148"/>
      <c r="D18" s="148"/>
      <c r="E18" s="148"/>
      <c r="F18" s="148"/>
      <c r="G18" s="148"/>
      <c r="H18" s="148"/>
      <c r="I18" s="94"/>
      <c r="J18" s="96"/>
    </row>
    <row r="19" spans="1:10" x14ac:dyDescent="0.25">
      <c r="A19" s="151" t="s">
        <v>13</v>
      </c>
      <c r="B19" s="158"/>
      <c r="C19" s="159" t="s">
        <v>501</v>
      </c>
      <c r="D19" s="160"/>
      <c r="E19" s="160"/>
      <c r="F19" s="160"/>
      <c r="G19" s="160"/>
      <c r="H19" s="160"/>
      <c r="I19" s="160"/>
      <c r="J19" s="161"/>
    </row>
    <row r="20" spans="1:10" x14ac:dyDescent="0.25">
      <c r="A20" s="93"/>
      <c r="B20" s="94"/>
      <c r="C20" s="101"/>
      <c r="D20" s="94"/>
      <c r="E20" s="148"/>
      <c r="F20" s="148"/>
      <c r="G20" s="148"/>
      <c r="H20" s="148"/>
      <c r="I20" s="94"/>
      <c r="J20" s="96"/>
    </row>
    <row r="21" spans="1:10" x14ac:dyDescent="0.25">
      <c r="A21" s="151" t="s">
        <v>14</v>
      </c>
      <c r="B21" s="158"/>
      <c r="C21" s="144">
        <v>52440</v>
      </c>
      <c r="D21" s="145"/>
      <c r="E21" s="148"/>
      <c r="F21" s="148"/>
      <c r="G21" s="159" t="s">
        <v>502</v>
      </c>
      <c r="H21" s="160"/>
      <c r="I21" s="160"/>
      <c r="J21" s="161"/>
    </row>
    <row r="22" spans="1:10" x14ac:dyDescent="0.25">
      <c r="A22" s="93"/>
      <c r="B22" s="94"/>
      <c r="C22" s="94"/>
      <c r="D22" s="94"/>
      <c r="E22" s="148"/>
      <c r="F22" s="148"/>
      <c r="G22" s="148"/>
      <c r="H22" s="148"/>
      <c r="I22" s="94"/>
      <c r="J22" s="96"/>
    </row>
    <row r="23" spans="1:10" x14ac:dyDescent="0.25">
      <c r="A23" s="151" t="s">
        <v>15</v>
      </c>
      <c r="B23" s="158"/>
      <c r="C23" s="159" t="s">
        <v>503</v>
      </c>
      <c r="D23" s="160"/>
      <c r="E23" s="160"/>
      <c r="F23" s="160"/>
      <c r="G23" s="160"/>
      <c r="H23" s="160"/>
      <c r="I23" s="160"/>
      <c r="J23" s="161"/>
    </row>
    <row r="24" spans="1:10" x14ac:dyDescent="0.25">
      <c r="A24" s="93"/>
      <c r="B24" s="94"/>
      <c r="C24" s="94"/>
      <c r="D24" s="94"/>
      <c r="E24" s="148"/>
      <c r="F24" s="148"/>
      <c r="G24" s="148"/>
      <c r="H24" s="148"/>
      <c r="I24" s="94"/>
      <c r="J24" s="96"/>
    </row>
    <row r="25" spans="1:10" x14ac:dyDescent="0.25">
      <c r="A25" s="151" t="s">
        <v>16</v>
      </c>
      <c r="B25" s="158"/>
      <c r="C25" s="165" t="s">
        <v>504</v>
      </c>
      <c r="D25" s="166"/>
      <c r="E25" s="166"/>
      <c r="F25" s="166"/>
      <c r="G25" s="166"/>
      <c r="H25" s="166"/>
      <c r="I25" s="166"/>
      <c r="J25" s="167"/>
    </row>
    <row r="26" spans="1:10" x14ac:dyDescent="0.25">
      <c r="A26" s="93"/>
      <c r="B26" s="94"/>
      <c r="C26" s="101"/>
      <c r="D26" s="94"/>
      <c r="E26" s="148"/>
      <c r="F26" s="148"/>
      <c r="G26" s="148"/>
      <c r="H26" s="148"/>
      <c r="I26" s="94"/>
      <c r="J26" s="96"/>
    </row>
    <row r="27" spans="1:10" x14ac:dyDescent="0.25">
      <c r="A27" s="151" t="s">
        <v>17</v>
      </c>
      <c r="B27" s="158"/>
      <c r="C27" s="165" t="s">
        <v>505</v>
      </c>
      <c r="D27" s="166"/>
      <c r="E27" s="166"/>
      <c r="F27" s="166"/>
      <c r="G27" s="166"/>
      <c r="H27" s="166"/>
      <c r="I27" s="166"/>
      <c r="J27" s="167"/>
    </row>
    <row r="28" spans="1:10" ht="13.9" customHeight="1" x14ac:dyDescent="0.25">
      <c r="A28" s="93"/>
      <c r="B28" s="94"/>
      <c r="C28" s="101"/>
      <c r="D28" s="94"/>
      <c r="E28" s="148"/>
      <c r="F28" s="148"/>
      <c r="G28" s="148"/>
      <c r="H28" s="148"/>
      <c r="I28" s="94"/>
      <c r="J28" s="96"/>
    </row>
    <row r="29" spans="1:10" ht="22.9" customHeight="1" x14ac:dyDescent="0.25">
      <c r="A29" s="142" t="s">
        <v>18</v>
      </c>
      <c r="B29" s="158"/>
      <c r="C29" s="125">
        <v>3090</v>
      </c>
      <c r="D29" s="103"/>
      <c r="E29" s="164"/>
      <c r="F29" s="164"/>
      <c r="G29" s="164"/>
      <c r="H29" s="164"/>
      <c r="I29" s="104"/>
      <c r="J29" s="105"/>
    </row>
    <row r="30" spans="1:10" x14ac:dyDescent="0.25">
      <c r="A30" s="93"/>
      <c r="B30" s="94"/>
      <c r="C30" s="94"/>
      <c r="D30" s="94"/>
      <c r="E30" s="148"/>
      <c r="F30" s="148"/>
      <c r="G30" s="148"/>
      <c r="H30" s="148"/>
      <c r="I30" s="104"/>
      <c r="J30" s="105"/>
    </row>
    <row r="31" spans="1:10" x14ac:dyDescent="0.25">
      <c r="A31" s="151" t="s">
        <v>19</v>
      </c>
      <c r="B31" s="158"/>
      <c r="C31" s="118" t="s">
        <v>506</v>
      </c>
      <c r="D31" s="168" t="s">
        <v>20</v>
      </c>
      <c r="E31" s="169"/>
      <c r="F31" s="169"/>
      <c r="G31" s="169"/>
      <c r="H31" s="106"/>
      <c r="I31" s="107" t="s">
        <v>21</v>
      </c>
      <c r="J31" s="108" t="s">
        <v>22</v>
      </c>
    </row>
    <row r="32" spans="1:10" x14ac:dyDescent="0.25">
      <c r="A32" s="151"/>
      <c r="B32" s="158"/>
      <c r="C32" s="109"/>
      <c r="D32" s="77"/>
      <c r="E32" s="163"/>
      <c r="F32" s="163"/>
      <c r="G32" s="163"/>
      <c r="H32" s="163"/>
      <c r="I32" s="104"/>
      <c r="J32" s="105"/>
    </row>
    <row r="33" spans="1:10" x14ac:dyDescent="0.25">
      <c r="A33" s="151" t="s">
        <v>23</v>
      </c>
      <c r="B33" s="158"/>
      <c r="C33" s="102"/>
      <c r="D33" s="168" t="s">
        <v>24</v>
      </c>
      <c r="E33" s="169"/>
      <c r="F33" s="169"/>
      <c r="G33" s="169"/>
      <c r="H33" s="100"/>
      <c r="I33" s="107" t="s">
        <v>25</v>
      </c>
      <c r="J33" s="108" t="s">
        <v>26</v>
      </c>
    </row>
    <row r="34" spans="1:10" x14ac:dyDescent="0.25">
      <c r="A34" s="93"/>
      <c r="B34" s="94"/>
      <c r="C34" s="94"/>
      <c r="D34" s="94"/>
      <c r="E34" s="148"/>
      <c r="F34" s="148"/>
      <c r="G34" s="148"/>
      <c r="H34" s="148"/>
      <c r="I34" s="94"/>
      <c r="J34" s="96"/>
    </row>
    <row r="35" spans="1:10" x14ac:dyDescent="0.25">
      <c r="A35" s="168" t="s">
        <v>27</v>
      </c>
      <c r="B35" s="169"/>
      <c r="C35" s="169"/>
      <c r="D35" s="169"/>
      <c r="E35" s="169" t="s">
        <v>28</v>
      </c>
      <c r="F35" s="169"/>
      <c r="G35" s="169"/>
      <c r="H35" s="169"/>
      <c r="I35" s="169"/>
      <c r="J35" s="110" t="s">
        <v>29</v>
      </c>
    </row>
    <row r="36" spans="1:10" x14ac:dyDescent="0.25">
      <c r="A36" s="93"/>
      <c r="B36" s="94"/>
      <c r="C36" s="94"/>
      <c r="D36" s="94"/>
      <c r="E36" s="148"/>
      <c r="F36" s="148"/>
      <c r="G36" s="148"/>
      <c r="H36" s="148"/>
      <c r="I36" s="94"/>
      <c r="J36" s="105"/>
    </row>
    <row r="37" spans="1:10" x14ac:dyDescent="0.25">
      <c r="A37" s="170"/>
      <c r="B37" s="171"/>
      <c r="C37" s="171"/>
      <c r="D37" s="171"/>
      <c r="E37" s="170"/>
      <c r="F37" s="171"/>
      <c r="G37" s="171"/>
      <c r="H37" s="171"/>
      <c r="I37" s="172"/>
      <c r="J37" s="111"/>
    </row>
    <row r="38" spans="1:10" x14ac:dyDescent="0.25">
      <c r="A38" s="93"/>
      <c r="B38" s="94"/>
      <c r="C38" s="101"/>
      <c r="D38" s="173"/>
      <c r="E38" s="173"/>
      <c r="F38" s="173"/>
      <c r="G38" s="173"/>
      <c r="H38" s="173"/>
      <c r="I38" s="173"/>
      <c r="J38" s="96"/>
    </row>
    <row r="39" spans="1:10" x14ac:dyDescent="0.25">
      <c r="A39" s="170"/>
      <c r="B39" s="171"/>
      <c r="C39" s="171"/>
      <c r="D39" s="172"/>
      <c r="E39" s="170"/>
      <c r="F39" s="171"/>
      <c r="G39" s="171"/>
      <c r="H39" s="171"/>
      <c r="I39" s="172"/>
      <c r="J39" s="102"/>
    </row>
    <row r="40" spans="1:10" x14ac:dyDescent="0.25">
      <c r="A40" s="93"/>
      <c r="B40" s="94"/>
      <c r="C40" s="101"/>
      <c r="D40" s="112"/>
      <c r="E40" s="173"/>
      <c r="F40" s="173"/>
      <c r="G40" s="173"/>
      <c r="H40" s="173"/>
      <c r="I40" s="95"/>
      <c r="J40" s="96"/>
    </row>
    <row r="41" spans="1:10" x14ac:dyDescent="0.25">
      <c r="A41" s="170"/>
      <c r="B41" s="171"/>
      <c r="C41" s="171"/>
      <c r="D41" s="172"/>
      <c r="E41" s="170"/>
      <c r="F41" s="171"/>
      <c r="G41" s="171"/>
      <c r="H41" s="171"/>
      <c r="I41" s="172"/>
      <c r="J41" s="102"/>
    </row>
    <row r="42" spans="1:10" x14ac:dyDescent="0.25">
      <c r="A42" s="93"/>
      <c r="B42" s="94"/>
      <c r="C42" s="101"/>
      <c r="D42" s="112"/>
      <c r="E42" s="173"/>
      <c r="F42" s="173"/>
      <c r="G42" s="173"/>
      <c r="H42" s="173"/>
      <c r="I42" s="95"/>
      <c r="J42" s="96"/>
    </row>
    <row r="43" spans="1:10" x14ac:dyDescent="0.25">
      <c r="A43" s="170"/>
      <c r="B43" s="171"/>
      <c r="C43" s="171"/>
      <c r="D43" s="172"/>
      <c r="E43" s="170"/>
      <c r="F43" s="171"/>
      <c r="G43" s="171"/>
      <c r="H43" s="171"/>
      <c r="I43" s="172"/>
      <c r="J43" s="102"/>
    </row>
    <row r="44" spans="1:10" x14ac:dyDescent="0.25">
      <c r="A44" s="113"/>
      <c r="B44" s="101"/>
      <c r="C44" s="174"/>
      <c r="D44" s="174"/>
      <c r="E44" s="148"/>
      <c r="F44" s="148"/>
      <c r="G44" s="174"/>
      <c r="H44" s="174"/>
      <c r="I44" s="174"/>
      <c r="J44" s="96"/>
    </row>
    <row r="45" spans="1:10" x14ac:dyDescent="0.25">
      <c r="A45" s="170"/>
      <c r="B45" s="171"/>
      <c r="C45" s="171"/>
      <c r="D45" s="172"/>
      <c r="E45" s="170"/>
      <c r="F45" s="171"/>
      <c r="G45" s="171"/>
      <c r="H45" s="171"/>
      <c r="I45" s="172"/>
      <c r="J45" s="102"/>
    </row>
    <row r="46" spans="1:10" x14ac:dyDescent="0.25">
      <c r="A46" s="113"/>
      <c r="B46" s="101"/>
      <c r="C46" s="101"/>
      <c r="D46" s="94"/>
      <c r="E46" s="175"/>
      <c r="F46" s="175"/>
      <c r="G46" s="174"/>
      <c r="H46" s="174"/>
      <c r="I46" s="94"/>
      <c r="J46" s="96"/>
    </row>
    <row r="47" spans="1:10" x14ac:dyDescent="0.25">
      <c r="A47" s="170"/>
      <c r="B47" s="171"/>
      <c r="C47" s="171"/>
      <c r="D47" s="172"/>
      <c r="E47" s="170"/>
      <c r="F47" s="171"/>
      <c r="G47" s="171"/>
      <c r="H47" s="171"/>
      <c r="I47" s="172"/>
      <c r="J47" s="102"/>
    </row>
    <row r="48" spans="1:10" x14ac:dyDescent="0.25">
      <c r="A48" s="113"/>
      <c r="B48" s="101"/>
      <c r="C48" s="101"/>
      <c r="D48" s="94"/>
      <c r="E48" s="148"/>
      <c r="F48" s="148"/>
      <c r="G48" s="174"/>
      <c r="H48" s="174"/>
      <c r="I48" s="94"/>
      <c r="J48" s="114" t="s">
        <v>30</v>
      </c>
    </row>
    <row r="49" spans="1:10" x14ac:dyDescent="0.25">
      <c r="A49" s="113"/>
      <c r="B49" s="101"/>
      <c r="C49" s="101"/>
      <c r="D49" s="94"/>
      <c r="E49" s="148"/>
      <c r="F49" s="148"/>
      <c r="G49" s="174"/>
      <c r="H49" s="174"/>
      <c r="I49" s="94"/>
      <c r="J49" s="114" t="s">
        <v>31</v>
      </c>
    </row>
    <row r="50" spans="1:10" ht="14.45" customHeight="1" x14ac:dyDescent="0.25">
      <c r="A50" s="142" t="s">
        <v>32</v>
      </c>
      <c r="B50" s="153"/>
      <c r="C50" s="177" t="s">
        <v>507</v>
      </c>
      <c r="D50" s="178"/>
      <c r="E50" s="179" t="s">
        <v>33</v>
      </c>
      <c r="F50" s="180"/>
      <c r="G50" s="181"/>
      <c r="H50" s="182"/>
      <c r="I50" s="182"/>
      <c r="J50" s="183"/>
    </row>
    <row r="51" spans="1:10" x14ac:dyDescent="0.25">
      <c r="A51" s="113"/>
      <c r="B51" s="101"/>
      <c r="C51" s="174"/>
      <c r="D51" s="174"/>
      <c r="E51" s="148"/>
      <c r="F51" s="148"/>
      <c r="G51" s="184" t="s">
        <v>34</v>
      </c>
      <c r="H51" s="184"/>
      <c r="I51" s="184"/>
      <c r="J51" s="85"/>
    </row>
    <row r="52" spans="1:10" ht="13.9" customHeight="1" x14ac:dyDescent="0.25">
      <c r="A52" s="142" t="s">
        <v>35</v>
      </c>
      <c r="B52" s="153"/>
      <c r="C52" s="159" t="s">
        <v>508</v>
      </c>
      <c r="D52" s="160"/>
      <c r="E52" s="160"/>
      <c r="F52" s="160"/>
      <c r="G52" s="160"/>
      <c r="H52" s="160"/>
      <c r="I52" s="160"/>
      <c r="J52" s="161"/>
    </row>
    <row r="53" spans="1:10" x14ac:dyDescent="0.25">
      <c r="A53" s="93"/>
      <c r="B53" s="94"/>
      <c r="C53" s="164" t="s">
        <v>36</v>
      </c>
      <c r="D53" s="164"/>
      <c r="E53" s="164"/>
      <c r="F53" s="164"/>
      <c r="G53" s="164"/>
      <c r="H53" s="164"/>
      <c r="I53" s="164"/>
      <c r="J53" s="96"/>
    </row>
    <row r="54" spans="1:10" x14ac:dyDescent="0.25">
      <c r="A54" s="142" t="s">
        <v>37</v>
      </c>
      <c r="B54" s="153"/>
      <c r="C54" s="159" t="s">
        <v>509</v>
      </c>
      <c r="D54" s="160"/>
      <c r="E54" s="161"/>
      <c r="F54" s="148"/>
      <c r="G54" s="148"/>
      <c r="H54" s="169"/>
      <c r="I54" s="169"/>
      <c r="J54" s="176"/>
    </row>
    <row r="55" spans="1:10" x14ac:dyDescent="0.25">
      <c r="A55" s="93"/>
      <c r="B55" s="94"/>
      <c r="C55" s="101"/>
      <c r="D55" s="94"/>
      <c r="E55" s="148"/>
      <c r="F55" s="148"/>
      <c r="G55" s="148"/>
      <c r="H55" s="148"/>
      <c r="I55" s="94"/>
      <c r="J55" s="96"/>
    </row>
    <row r="56" spans="1:10" ht="14.45" customHeight="1" x14ac:dyDescent="0.25">
      <c r="A56" s="142" t="s">
        <v>38</v>
      </c>
      <c r="B56" s="153"/>
      <c r="C56" s="190" t="s">
        <v>510</v>
      </c>
      <c r="D56" s="191"/>
      <c r="E56" s="191"/>
      <c r="F56" s="191"/>
      <c r="G56" s="191"/>
      <c r="H56" s="191"/>
      <c r="I56" s="191"/>
      <c r="J56" s="192"/>
    </row>
    <row r="57" spans="1:10" x14ac:dyDescent="0.25">
      <c r="A57" s="93"/>
      <c r="B57" s="94"/>
      <c r="C57" s="94"/>
      <c r="D57" s="94"/>
      <c r="E57" s="148"/>
      <c r="F57" s="148"/>
      <c r="G57" s="148"/>
      <c r="H57" s="148"/>
      <c r="I57" s="94"/>
      <c r="J57" s="96"/>
    </row>
    <row r="58" spans="1:10" x14ac:dyDescent="0.25">
      <c r="A58" s="142" t="s">
        <v>39</v>
      </c>
      <c r="B58" s="153"/>
      <c r="C58" s="185"/>
      <c r="D58" s="186"/>
      <c r="E58" s="186"/>
      <c r="F58" s="186"/>
      <c r="G58" s="186"/>
      <c r="H58" s="186"/>
      <c r="I58" s="186"/>
      <c r="J58" s="187"/>
    </row>
    <row r="59" spans="1:10" ht="14.45" customHeight="1" x14ac:dyDescent="0.25">
      <c r="A59" s="93"/>
      <c r="B59" s="94"/>
      <c r="C59" s="188" t="s">
        <v>40</v>
      </c>
      <c r="D59" s="188"/>
      <c r="E59" s="188"/>
      <c r="F59" s="188"/>
      <c r="G59" s="94"/>
      <c r="H59" s="94"/>
      <c r="I59" s="94"/>
      <c r="J59" s="96"/>
    </row>
    <row r="60" spans="1:10" x14ac:dyDescent="0.25">
      <c r="A60" s="142" t="s">
        <v>41</v>
      </c>
      <c r="B60" s="153"/>
      <c r="C60" s="185"/>
      <c r="D60" s="186"/>
      <c r="E60" s="186"/>
      <c r="F60" s="186"/>
      <c r="G60" s="186"/>
      <c r="H60" s="186"/>
      <c r="I60" s="186"/>
      <c r="J60" s="187"/>
    </row>
    <row r="61" spans="1:10" ht="14.45" customHeight="1" x14ac:dyDescent="0.25">
      <c r="A61" s="115"/>
      <c r="B61" s="116"/>
      <c r="C61" s="189" t="s">
        <v>42</v>
      </c>
      <c r="D61" s="189"/>
      <c r="E61" s="189"/>
      <c r="F61" s="189"/>
      <c r="G61" s="189"/>
      <c r="H61" s="116"/>
      <c r="I61" s="116"/>
      <c r="J61" s="117"/>
    </row>
    <row r="68" ht="27.2" customHeight="1" x14ac:dyDescent="0.25"/>
    <row r="72" ht="38.450000000000003" customHeight="1" x14ac:dyDescent="0.25"/>
  </sheetData>
  <sheetProtection algorithmName="SHA-512" hashValue="XtGdYZmfTy9Lqlh9vJfEUZiyUZIhnJ4CizjB8EW3a5Blh9jAtZ8dtLuBPnNNQCrxEYXkgIJd3rwSbNhbWp2T4g==" saltValue="fSQyK+NQAIVUfsJ0kxScrw==" spinCount="100000" sheet="1" objects="1" scenarios="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disablePrompts="1"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2"/>
  <sheetViews>
    <sheetView view="pageBreakPreview" topLeftCell="A88" zoomScaleNormal="100" zoomScaleSheetLayoutView="100" workbookViewId="0">
      <selection activeCell="I112" sqref="I112"/>
    </sheetView>
  </sheetViews>
  <sheetFormatPr defaultColWidth="8.85546875" defaultRowHeight="12.75" x14ac:dyDescent="0.2"/>
  <cols>
    <col min="1" max="7" width="8.85546875" style="11"/>
    <col min="8" max="9" width="16.140625" style="35" customWidth="1"/>
    <col min="10" max="10" width="10.28515625" style="11" bestFit="1" customWidth="1"/>
    <col min="11" max="16384" width="8.85546875" style="11"/>
  </cols>
  <sheetData>
    <row r="1" spans="1:9" x14ac:dyDescent="0.2">
      <c r="A1" s="196" t="s">
        <v>43</v>
      </c>
      <c r="B1" s="197"/>
      <c r="C1" s="197"/>
      <c r="D1" s="197"/>
      <c r="E1" s="197"/>
      <c r="F1" s="197"/>
      <c r="G1" s="197"/>
      <c r="H1" s="197"/>
      <c r="I1" s="197"/>
    </row>
    <row r="2" spans="1:9" x14ac:dyDescent="0.2">
      <c r="A2" s="198" t="s">
        <v>511</v>
      </c>
      <c r="B2" s="199"/>
      <c r="C2" s="199"/>
      <c r="D2" s="199"/>
      <c r="E2" s="199"/>
      <c r="F2" s="199"/>
      <c r="G2" s="199"/>
      <c r="H2" s="199"/>
      <c r="I2" s="199"/>
    </row>
    <row r="3" spans="1:9" x14ac:dyDescent="0.2">
      <c r="A3" s="200" t="s">
        <v>44</v>
      </c>
      <c r="B3" s="201"/>
      <c r="C3" s="201"/>
      <c r="D3" s="201"/>
      <c r="E3" s="201"/>
      <c r="F3" s="201"/>
      <c r="G3" s="201"/>
      <c r="H3" s="201"/>
      <c r="I3" s="201"/>
    </row>
    <row r="4" spans="1:9" x14ac:dyDescent="0.2">
      <c r="A4" s="202" t="s">
        <v>513</v>
      </c>
      <c r="B4" s="203"/>
      <c r="C4" s="203"/>
      <c r="D4" s="203"/>
      <c r="E4" s="203"/>
      <c r="F4" s="203"/>
      <c r="G4" s="203"/>
      <c r="H4" s="203"/>
      <c r="I4" s="204"/>
    </row>
    <row r="5" spans="1:9" ht="45" x14ac:dyDescent="0.2">
      <c r="A5" s="207" t="s">
        <v>45</v>
      </c>
      <c r="B5" s="208"/>
      <c r="C5" s="208"/>
      <c r="D5" s="208"/>
      <c r="E5" s="208"/>
      <c r="F5" s="208"/>
      <c r="G5" s="12" t="s">
        <v>46</v>
      </c>
      <c r="H5" s="14" t="s">
        <v>47</v>
      </c>
      <c r="I5" s="14" t="s">
        <v>48</v>
      </c>
    </row>
    <row r="6" spans="1:9" x14ac:dyDescent="0.2">
      <c r="A6" s="205">
        <v>1</v>
      </c>
      <c r="B6" s="206"/>
      <c r="C6" s="206"/>
      <c r="D6" s="206"/>
      <c r="E6" s="206"/>
      <c r="F6" s="206"/>
      <c r="G6" s="13">
        <v>2</v>
      </c>
      <c r="H6" s="14">
        <v>3</v>
      </c>
      <c r="I6" s="14">
        <v>4</v>
      </c>
    </row>
    <row r="7" spans="1:9" x14ac:dyDescent="0.2">
      <c r="A7" s="209"/>
      <c r="B7" s="209"/>
      <c r="C7" s="209"/>
      <c r="D7" s="209"/>
      <c r="E7" s="209"/>
      <c r="F7" s="209"/>
      <c r="G7" s="209"/>
      <c r="H7" s="209"/>
      <c r="I7" s="209"/>
    </row>
    <row r="8" spans="1:9" ht="12.75" customHeight="1" x14ac:dyDescent="0.2">
      <c r="A8" s="210" t="s">
        <v>49</v>
      </c>
      <c r="B8" s="210"/>
      <c r="C8" s="210"/>
      <c r="D8" s="210"/>
      <c r="E8" s="210"/>
      <c r="F8" s="210"/>
      <c r="G8" s="15">
        <v>1</v>
      </c>
      <c r="H8" s="33">
        <v>0</v>
      </c>
      <c r="I8" s="33">
        <v>0</v>
      </c>
    </row>
    <row r="9" spans="1:9" ht="12.75" customHeight="1" x14ac:dyDescent="0.2">
      <c r="A9" s="195" t="s">
        <v>50</v>
      </c>
      <c r="B9" s="195"/>
      <c r="C9" s="195"/>
      <c r="D9" s="195"/>
      <c r="E9" s="195"/>
      <c r="F9" s="195"/>
      <c r="G9" s="16">
        <v>2</v>
      </c>
      <c r="H9" s="34">
        <f>H10+H17+H27+H38+H43</f>
        <v>4745258461</v>
      </c>
      <c r="I9" s="34">
        <f>I10+I17+I27+I38+I43</f>
        <v>4845282463</v>
      </c>
    </row>
    <row r="10" spans="1:9" ht="12.75" customHeight="1" x14ac:dyDescent="0.2">
      <c r="A10" s="194" t="s">
        <v>51</v>
      </c>
      <c r="B10" s="194"/>
      <c r="C10" s="194"/>
      <c r="D10" s="194"/>
      <c r="E10" s="194"/>
      <c r="F10" s="194"/>
      <c r="G10" s="16">
        <v>3</v>
      </c>
      <c r="H10" s="34">
        <f>H11+H12+H13+H14+H15+H16</f>
        <v>52117007</v>
      </c>
      <c r="I10" s="34">
        <f>I11+I12+I13+I14+I15+I16</f>
        <v>61820066</v>
      </c>
    </row>
    <row r="11" spans="1:9" ht="12.75" customHeight="1" x14ac:dyDescent="0.2">
      <c r="A11" s="193" t="s">
        <v>52</v>
      </c>
      <c r="B11" s="193"/>
      <c r="C11" s="193"/>
      <c r="D11" s="193"/>
      <c r="E11" s="193"/>
      <c r="F11" s="193"/>
      <c r="G11" s="15">
        <v>4</v>
      </c>
      <c r="H11" s="33">
        <v>0</v>
      </c>
      <c r="I11" s="33">
        <v>0</v>
      </c>
    </row>
    <row r="12" spans="1:9" ht="22.9" customHeight="1" x14ac:dyDescent="0.2">
      <c r="A12" s="193" t="s">
        <v>53</v>
      </c>
      <c r="B12" s="193"/>
      <c r="C12" s="193"/>
      <c r="D12" s="193"/>
      <c r="E12" s="193"/>
      <c r="F12" s="193"/>
      <c r="G12" s="15">
        <v>5</v>
      </c>
      <c r="H12" s="33">
        <v>44689688</v>
      </c>
      <c r="I12" s="33">
        <v>40860232</v>
      </c>
    </row>
    <row r="13" spans="1:9" ht="12.75" customHeight="1" x14ac:dyDescent="0.2">
      <c r="A13" s="193" t="s">
        <v>54</v>
      </c>
      <c r="B13" s="193"/>
      <c r="C13" s="193"/>
      <c r="D13" s="193"/>
      <c r="E13" s="193"/>
      <c r="F13" s="193"/>
      <c r="G13" s="15">
        <v>6</v>
      </c>
      <c r="H13" s="33">
        <v>6567609</v>
      </c>
      <c r="I13" s="33">
        <v>6567609</v>
      </c>
    </row>
    <row r="14" spans="1:9" ht="12.75" customHeight="1" x14ac:dyDescent="0.2">
      <c r="A14" s="193" t="s">
        <v>55</v>
      </c>
      <c r="B14" s="193"/>
      <c r="C14" s="193"/>
      <c r="D14" s="193"/>
      <c r="E14" s="193"/>
      <c r="F14" s="193"/>
      <c r="G14" s="15">
        <v>7</v>
      </c>
      <c r="H14" s="33">
        <v>0</v>
      </c>
      <c r="I14" s="33">
        <v>0</v>
      </c>
    </row>
    <row r="15" spans="1:9" ht="12.75" customHeight="1" x14ac:dyDescent="0.2">
      <c r="A15" s="193" t="s">
        <v>56</v>
      </c>
      <c r="B15" s="193"/>
      <c r="C15" s="193"/>
      <c r="D15" s="193"/>
      <c r="E15" s="193"/>
      <c r="F15" s="193"/>
      <c r="G15" s="15">
        <v>8</v>
      </c>
      <c r="H15" s="33">
        <v>859710</v>
      </c>
      <c r="I15" s="33">
        <v>2172032</v>
      </c>
    </row>
    <row r="16" spans="1:9" ht="12.75" customHeight="1" x14ac:dyDescent="0.2">
      <c r="A16" s="193" t="s">
        <v>57</v>
      </c>
      <c r="B16" s="193"/>
      <c r="C16" s="193"/>
      <c r="D16" s="193"/>
      <c r="E16" s="193"/>
      <c r="F16" s="193"/>
      <c r="G16" s="15">
        <v>9</v>
      </c>
      <c r="H16" s="33">
        <v>0</v>
      </c>
      <c r="I16" s="33">
        <v>12220193</v>
      </c>
    </row>
    <row r="17" spans="1:9" ht="12.75" customHeight="1" x14ac:dyDescent="0.2">
      <c r="A17" s="194" t="s">
        <v>58</v>
      </c>
      <c r="B17" s="194"/>
      <c r="C17" s="194"/>
      <c r="D17" s="194"/>
      <c r="E17" s="194"/>
      <c r="F17" s="194"/>
      <c r="G17" s="16">
        <v>10</v>
      </c>
      <c r="H17" s="34">
        <f>H18+H19+H20+H21+H22+H23+H24+H25+H26</f>
        <v>3956425253</v>
      </c>
      <c r="I17" s="34">
        <f>I18+I19+I20+I21+I22+I23+I24+I25+I26</f>
        <v>4046461724</v>
      </c>
    </row>
    <row r="18" spans="1:9" ht="12.75" customHeight="1" x14ac:dyDescent="0.2">
      <c r="A18" s="193" t="s">
        <v>59</v>
      </c>
      <c r="B18" s="193"/>
      <c r="C18" s="193"/>
      <c r="D18" s="193"/>
      <c r="E18" s="193"/>
      <c r="F18" s="193"/>
      <c r="G18" s="15">
        <v>11</v>
      </c>
      <c r="H18" s="33">
        <v>644865439</v>
      </c>
      <c r="I18" s="33">
        <v>644865439</v>
      </c>
    </row>
    <row r="19" spans="1:9" ht="12.75" customHeight="1" x14ac:dyDescent="0.2">
      <c r="A19" s="193" t="s">
        <v>60</v>
      </c>
      <c r="B19" s="193"/>
      <c r="C19" s="193"/>
      <c r="D19" s="193"/>
      <c r="E19" s="193"/>
      <c r="F19" s="193"/>
      <c r="G19" s="15">
        <v>12</v>
      </c>
      <c r="H19" s="33">
        <v>2589871537</v>
      </c>
      <c r="I19" s="33">
        <v>2522143807</v>
      </c>
    </row>
    <row r="20" spans="1:9" ht="12.75" customHeight="1" x14ac:dyDescent="0.2">
      <c r="A20" s="193" t="s">
        <v>61</v>
      </c>
      <c r="B20" s="193"/>
      <c r="C20" s="193"/>
      <c r="D20" s="193"/>
      <c r="E20" s="193"/>
      <c r="F20" s="193"/>
      <c r="G20" s="15">
        <v>13</v>
      </c>
      <c r="H20" s="33">
        <v>398353730</v>
      </c>
      <c r="I20" s="33">
        <v>390342521</v>
      </c>
    </row>
    <row r="21" spans="1:9" ht="12.75" customHeight="1" x14ac:dyDescent="0.2">
      <c r="A21" s="193" t="s">
        <v>62</v>
      </c>
      <c r="B21" s="193"/>
      <c r="C21" s="193"/>
      <c r="D21" s="193"/>
      <c r="E21" s="193"/>
      <c r="F21" s="193"/>
      <c r="G21" s="15">
        <v>14</v>
      </c>
      <c r="H21" s="33">
        <v>113623233</v>
      </c>
      <c r="I21" s="33">
        <v>109789129</v>
      </c>
    </row>
    <row r="22" spans="1:9" ht="12.75" customHeight="1" x14ac:dyDescent="0.2">
      <c r="A22" s="193" t="s">
        <v>63</v>
      </c>
      <c r="B22" s="193"/>
      <c r="C22" s="193"/>
      <c r="D22" s="193"/>
      <c r="E22" s="193"/>
      <c r="F22" s="193"/>
      <c r="G22" s="15">
        <v>15</v>
      </c>
      <c r="H22" s="33">
        <v>0</v>
      </c>
      <c r="I22" s="33">
        <v>0</v>
      </c>
    </row>
    <row r="23" spans="1:9" ht="12.75" customHeight="1" x14ac:dyDescent="0.2">
      <c r="A23" s="193" t="s">
        <v>64</v>
      </c>
      <c r="B23" s="193"/>
      <c r="C23" s="193"/>
      <c r="D23" s="193"/>
      <c r="E23" s="193"/>
      <c r="F23" s="193"/>
      <c r="G23" s="15">
        <v>16</v>
      </c>
      <c r="H23" s="33">
        <v>3269078</v>
      </c>
      <c r="I23" s="33">
        <v>9631927</v>
      </c>
    </row>
    <row r="24" spans="1:9" ht="12.75" customHeight="1" x14ac:dyDescent="0.2">
      <c r="A24" s="193" t="s">
        <v>65</v>
      </c>
      <c r="B24" s="193"/>
      <c r="C24" s="193"/>
      <c r="D24" s="193"/>
      <c r="E24" s="193"/>
      <c r="F24" s="193"/>
      <c r="G24" s="15">
        <v>17</v>
      </c>
      <c r="H24" s="33">
        <v>150627634</v>
      </c>
      <c r="I24" s="33">
        <v>313874299</v>
      </c>
    </row>
    <row r="25" spans="1:9" ht="12.75" customHeight="1" x14ac:dyDescent="0.2">
      <c r="A25" s="193" t="s">
        <v>66</v>
      </c>
      <c r="B25" s="193"/>
      <c r="C25" s="193"/>
      <c r="D25" s="193"/>
      <c r="E25" s="193"/>
      <c r="F25" s="193"/>
      <c r="G25" s="15">
        <v>18</v>
      </c>
      <c r="H25" s="33">
        <v>46174128</v>
      </c>
      <c r="I25" s="33">
        <v>46174128</v>
      </c>
    </row>
    <row r="26" spans="1:9" ht="12.75" customHeight="1" x14ac:dyDescent="0.2">
      <c r="A26" s="193" t="s">
        <v>67</v>
      </c>
      <c r="B26" s="193"/>
      <c r="C26" s="193"/>
      <c r="D26" s="193"/>
      <c r="E26" s="193"/>
      <c r="F26" s="193"/>
      <c r="G26" s="15">
        <v>19</v>
      </c>
      <c r="H26" s="33">
        <v>9640474</v>
      </c>
      <c r="I26" s="33">
        <v>9640474</v>
      </c>
    </row>
    <row r="27" spans="1:9" ht="12.75" customHeight="1" x14ac:dyDescent="0.2">
      <c r="A27" s="194" t="s">
        <v>68</v>
      </c>
      <c r="B27" s="194"/>
      <c r="C27" s="194"/>
      <c r="D27" s="194"/>
      <c r="E27" s="194"/>
      <c r="F27" s="194"/>
      <c r="G27" s="16">
        <v>20</v>
      </c>
      <c r="H27" s="34">
        <f>SUM(H28:H37)</f>
        <v>635859184</v>
      </c>
      <c r="I27" s="34">
        <f>SUM(I28:I37)</f>
        <v>636151841</v>
      </c>
    </row>
    <row r="28" spans="1:9" ht="12.75" customHeight="1" x14ac:dyDescent="0.2">
      <c r="A28" s="193" t="s">
        <v>69</v>
      </c>
      <c r="B28" s="193"/>
      <c r="C28" s="193"/>
      <c r="D28" s="193"/>
      <c r="E28" s="193"/>
      <c r="F28" s="193"/>
      <c r="G28" s="15">
        <v>21</v>
      </c>
      <c r="H28" s="33">
        <v>616200941</v>
      </c>
      <c r="I28" s="33">
        <v>616294947</v>
      </c>
    </row>
    <row r="29" spans="1:9" ht="12.75" customHeight="1" x14ac:dyDescent="0.2">
      <c r="A29" s="193" t="s">
        <v>70</v>
      </c>
      <c r="B29" s="193"/>
      <c r="C29" s="193"/>
      <c r="D29" s="193"/>
      <c r="E29" s="193"/>
      <c r="F29" s="193"/>
      <c r="G29" s="15">
        <v>22</v>
      </c>
      <c r="H29" s="33">
        <v>0</v>
      </c>
      <c r="I29" s="33">
        <v>0</v>
      </c>
    </row>
    <row r="30" spans="1:9" ht="12.75" customHeight="1" x14ac:dyDescent="0.2">
      <c r="A30" s="193" t="s">
        <v>71</v>
      </c>
      <c r="B30" s="193"/>
      <c r="C30" s="193"/>
      <c r="D30" s="193"/>
      <c r="E30" s="193"/>
      <c r="F30" s="193"/>
      <c r="G30" s="15">
        <v>23</v>
      </c>
      <c r="H30" s="33">
        <v>0</v>
      </c>
      <c r="I30" s="33">
        <v>0</v>
      </c>
    </row>
    <row r="31" spans="1:9" ht="24" customHeight="1" x14ac:dyDescent="0.2">
      <c r="A31" s="193" t="s">
        <v>72</v>
      </c>
      <c r="B31" s="193"/>
      <c r="C31" s="193"/>
      <c r="D31" s="193"/>
      <c r="E31" s="193"/>
      <c r="F31" s="193"/>
      <c r="G31" s="15">
        <v>24</v>
      </c>
      <c r="H31" s="33">
        <v>0</v>
      </c>
      <c r="I31" s="33">
        <v>0</v>
      </c>
    </row>
    <row r="32" spans="1:9" ht="23.45" customHeight="1" x14ac:dyDescent="0.2">
      <c r="A32" s="193" t="s">
        <v>73</v>
      </c>
      <c r="B32" s="193"/>
      <c r="C32" s="193"/>
      <c r="D32" s="193"/>
      <c r="E32" s="193"/>
      <c r="F32" s="193"/>
      <c r="G32" s="15">
        <v>25</v>
      </c>
      <c r="H32" s="33">
        <v>0</v>
      </c>
      <c r="I32" s="33">
        <v>0</v>
      </c>
    </row>
    <row r="33" spans="1:9" ht="21.6" customHeight="1" x14ac:dyDescent="0.2">
      <c r="A33" s="193" t="s">
        <v>74</v>
      </c>
      <c r="B33" s="193"/>
      <c r="C33" s="193"/>
      <c r="D33" s="193"/>
      <c r="E33" s="193"/>
      <c r="F33" s="193"/>
      <c r="G33" s="15">
        <v>26</v>
      </c>
      <c r="H33" s="33">
        <v>0</v>
      </c>
      <c r="I33" s="33">
        <v>0</v>
      </c>
    </row>
    <row r="34" spans="1:9" ht="12.75" customHeight="1" x14ac:dyDescent="0.2">
      <c r="A34" s="193" t="s">
        <v>75</v>
      </c>
      <c r="B34" s="193"/>
      <c r="C34" s="193"/>
      <c r="D34" s="193"/>
      <c r="E34" s="193"/>
      <c r="F34" s="193"/>
      <c r="G34" s="15">
        <v>27</v>
      </c>
      <c r="H34" s="33">
        <v>3959812</v>
      </c>
      <c r="I34" s="33">
        <v>4171835</v>
      </c>
    </row>
    <row r="35" spans="1:9" ht="12.75" customHeight="1" x14ac:dyDescent="0.2">
      <c r="A35" s="193" t="s">
        <v>76</v>
      </c>
      <c r="B35" s="193"/>
      <c r="C35" s="193"/>
      <c r="D35" s="193"/>
      <c r="E35" s="193"/>
      <c r="F35" s="193"/>
      <c r="G35" s="15">
        <v>28</v>
      </c>
      <c r="H35" s="33">
        <v>15558431</v>
      </c>
      <c r="I35" s="33">
        <v>15545059</v>
      </c>
    </row>
    <row r="36" spans="1:9" ht="12.75" customHeight="1" x14ac:dyDescent="0.2">
      <c r="A36" s="193" t="s">
        <v>77</v>
      </c>
      <c r="B36" s="193"/>
      <c r="C36" s="193"/>
      <c r="D36" s="193"/>
      <c r="E36" s="193"/>
      <c r="F36" s="193"/>
      <c r="G36" s="15">
        <v>29</v>
      </c>
      <c r="H36" s="33">
        <v>0</v>
      </c>
      <c r="I36" s="33">
        <v>0</v>
      </c>
    </row>
    <row r="37" spans="1:9" ht="12.75" customHeight="1" x14ac:dyDescent="0.2">
      <c r="A37" s="193" t="s">
        <v>78</v>
      </c>
      <c r="B37" s="193"/>
      <c r="C37" s="193"/>
      <c r="D37" s="193"/>
      <c r="E37" s="193"/>
      <c r="F37" s="193"/>
      <c r="G37" s="15">
        <v>30</v>
      </c>
      <c r="H37" s="33">
        <v>140000</v>
      </c>
      <c r="I37" s="33">
        <v>140000</v>
      </c>
    </row>
    <row r="38" spans="1:9" ht="12.75" customHeight="1" x14ac:dyDescent="0.2">
      <c r="A38" s="194" t="s">
        <v>79</v>
      </c>
      <c r="B38" s="194"/>
      <c r="C38" s="194"/>
      <c r="D38" s="194"/>
      <c r="E38" s="194"/>
      <c r="F38" s="194"/>
      <c r="G38" s="16">
        <v>31</v>
      </c>
      <c r="H38" s="34">
        <f>H39+H40+H41+H42</f>
        <v>147290</v>
      </c>
      <c r="I38" s="34">
        <f>I39+I40+I41+I42</f>
        <v>139105</v>
      </c>
    </row>
    <row r="39" spans="1:9" ht="12.75" customHeight="1" x14ac:dyDescent="0.2">
      <c r="A39" s="193" t="s">
        <v>80</v>
      </c>
      <c r="B39" s="193"/>
      <c r="C39" s="193"/>
      <c r="D39" s="193"/>
      <c r="E39" s="193"/>
      <c r="F39" s="193"/>
      <c r="G39" s="15">
        <v>32</v>
      </c>
      <c r="H39" s="33">
        <v>0</v>
      </c>
      <c r="I39" s="33">
        <v>0</v>
      </c>
    </row>
    <row r="40" spans="1:9" ht="27.2" customHeight="1" x14ac:dyDescent="0.2">
      <c r="A40" s="193" t="s">
        <v>81</v>
      </c>
      <c r="B40" s="193"/>
      <c r="C40" s="193"/>
      <c r="D40" s="193"/>
      <c r="E40" s="193"/>
      <c r="F40" s="193"/>
      <c r="G40" s="15">
        <v>33</v>
      </c>
      <c r="H40" s="33">
        <v>0</v>
      </c>
      <c r="I40" s="33">
        <v>0</v>
      </c>
    </row>
    <row r="41" spans="1:9" ht="12.75" customHeight="1" x14ac:dyDescent="0.2">
      <c r="A41" s="193" t="s">
        <v>82</v>
      </c>
      <c r="B41" s="193"/>
      <c r="C41" s="193"/>
      <c r="D41" s="193"/>
      <c r="E41" s="193"/>
      <c r="F41" s="193"/>
      <c r="G41" s="15">
        <v>34</v>
      </c>
      <c r="H41" s="33">
        <v>0</v>
      </c>
      <c r="I41" s="33">
        <v>0</v>
      </c>
    </row>
    <row r="42" spans="1:9" ht="12.75" customHeight="1" x14ac:dyDescent="0.2">
      <c r="A42" s="193" t="s">
        <v>83</v>
      </c>
      <c r="B42" s="193"/>
      <c r="C42" s="193"/>
      <c r="D42" s="193"/>
      <c r="E42" s="193"/>
      <c r="F42" s="193"/>
      <c r="G42" s="15">
        <v>35</v>
      </c>
      <c r="H42" s="33">
        <v>147290</v>
      </c>
      <c r="I42" s="33">
        <v>139105</v>
      </c>
    </row>
    <row r="43" spans="1:9" ht="12.75" customHeight="1" x14ac:dyDescent="0.2">
      <c r="A43" s="193" t="s">
        <v>84</v>
      </c>
      <c r="B43" s="193"/>
      <c r="C43" s="193"/>
      <c r="D43" s="193"/>
      <c r="E43" s="193"/>
      <c r="F43" s="193"/>
      <c r="G43" s="15">
        <v>36</v>
      </c>
      <c r="H43" s="33">
        <v>100709727</v>
      </c>
      <c r="I43" s="33">
        <v>100709727</v>
      </c>
    </row>
    <row r="44" spans="1:9" ht="12.75" customHeight="1" x14ac:dyDescent="0.2">
      <c r="A44" s="195" t="s">
        <v>85</v>
      </c>
      <c r="B44" s="195"/>
      <c r="C44" s="195"/>
      <c r="D44" s="195"/>
      <c r="E44" s="195"/>
      <c r="F44" s="195"/>
      <c r="G44" s="16">
        <v>37</v>
      </c>
      <c r="H44" s="34">
        <f>H45+H53+H60+H70</f>
        <v>228130083</v>
      </c>
      <c r="I44" s="34">
        <f>I45+I53+I60+I70</f>
        <v>229636940</v>
      </c>
    </row>
    <row r="45" spans="1:9" ht="12.75" customHeight="1" x14ac:dyDescent="0.2">
      <c r="A45" s="194" t="s">
        <v>86</v>
      </c>
      <c r="B45" s="194"/>
      <c r="C45" s="194"/>
      <c r="D45" s="194"/>
      <c r="E45" s="194"/>
      <c r="F45" s="194"/>
      <c r="G45" s="16">
        <v>38</v>
      </c>
      <c r="H45" s="34">
        <f>SUM(H46:H52)</f>
        <v>22899786</v>
      </c>
      <c r="I45" s="34">
        <f>SUM(I46:I52)</f>
        <v>24870276</v>
      </c>
    </row>
    <row r="46" spans="1:9" ht="12.75" customHeight="1" x14ac:dyDescent="0.2">
      <c r="A46" s="193" t="s">
        <v>87</v>
      </c>
      <c r="B46" s="193"/>
      <c r="C46" s="193"/>
      <c r="D46" s="193"/>
      <c r="E46" s="193"/>
      <c r="F46" s="193"/>
      <c r="G46" s="15">
        <v>39</v>
      </c>
      <c r="H46" s="33">
        <v>22761740</v>
      </c>
      <c r="I46" s="33">
        <v>24697415</v>
      </c>
    </row>
    <row r="47" spans="1:9" ht="12.75" customHeight="1" x14ac:dyDescent="0.2">
      <c r="A47" s="193" t="s">
        <v>88</v>
      </c>
      <c r="B47" s="193"/>
      <c r="C47" s="193"/>
      <c r="D47" s="193"/>
      <c r="E47" s="193"/>
      <c r="F47" s="193"/>
      <c r="G47" s="15">
        <v>40</v>
      </c>
      <c r="H47" s="33">
        <v>0</v>
      </c>
      <c r="I47" s="33">
        <v>0</v>
      </c>
    </row>
    <row r="48" spans="1:9" ht="12.75" customHeight="1" x14ac:dyDescent="0.2">
      <c r="A48" s="193" t="s">
        <v>89</v>
      </c>
      <c r="B48" s="193"/>
      <c r="C48" s="193"/>
      <c r="D48" s="193"/>
      <c r="E48" s="193"/>
      <c r="F48" s="193"/>
      <c r="G48" s="15">
        <v>41</v>
      </c>
      <c r="H48" s="33">
        <v>0</v>
      </c>
      <c r="I48" s="33">
        <v>0</v>
      </c>
    </row>
    <row r="49" spans="1:9" ht="12.75" customHeight="1" x14ac:dyDescent="0.2">
      <c r="A49" s="193" t="s">
        <v>90</v>
      </c>
      <c r="B49" s="193"/>
      <c r="C49" s="193"/>
      <c r="D49" s="193"/>
      <c r="E49" s="193"/>
      <c r="F49" s="193"/>
      <c r="G49" s="15">
        <v>42</v>
      </c>
      <c r="H49" s="33">
        <v>138046</v>
      </c>
      <c r="I49" s="33">
        <v>172861</v>
      </c>
    </row>
    <row r="50" spans="1:9" ht="12.75" customHeight="1" x14ac:dyDescent="0.2">
      <c r="A50" s="193" t="s">
        <v>91</v>
      </c>
      <c r="B50" s="193"/>
      <c r="C50" s="193"/>
      <c r="D50" s="193"/>
      <c r="E50" s="193"/>
      <c r="F50" s="193"/>
      <c r="G50" s="15">
        <v>43</v>
      </c>
      <c r="H50" s="33">
        <v>0</v>
      </c>
      <c r="I50" s="33">
        <v>0</v>
      </c>
    </row>
    <row r="51" spans="1:9" ht="12.75" customHeight="1" x14ac:dyDescent="0.2">
      <c r="A51" s="193" t="s">
        <v>92</v>
      </c>
      <c r="B51" s="193"/>
      <c r="C51" s="193"/>
      <c r="D51" s="193"/>
      <c r="E51" s="193"/>
      <c r="F51" s="193"/>
      <c r="G51" s="15">
        <v>44</v>
      </c>
      <c r="H51" s="33">
        <v>0</v>
      </c>
      <c r="I51" s="33">
        <v>0</v>
      </c>
    </row>
    <row r="52" spans="1:9" ht="12.75" customHeight="1" x14ac:dyDescent="0.2">
      <c r="A52" s="193" t="s">
        <v>93</v>
      </c>
      <c r="B52" s="193"/>
      <c r="C52" s="193"/>
      <c r="D52" s="193"/>
      <c r="E52" s="193"/>
      <c r="F52" s="193"/>
      <c r="G52" s="15">
        <v>45</v>
      </c>
      <c r="H52" s="33">
        <v>0</v>
      </c>
      <c r="I52" s="33">
        <v>0</v>
      </c>
    </row>
    <row r="53" spans="1:9" ht="12.75" customHeight="1" x14ac:dyDescent="0.2">
      <c r="A53" s="194" t="s">
        <v>94</v>
      </c>
      <c r="B53" s="194"/>
      <c r="C53" s="194"/>
      <c r="D53" s="194"/>
      <c r="E53" s="194"/>
      <c r="F53" s="194"/>
      <c r="G53" s="16">
        <v>46</v>
      </c>
      <c r="H53" s="34">
        <f>SUM(H54:H59)</f>
        <v>36668851</v>
      </c>
      <c r="I53" s="34">
        <f>SUM(I54:I59)</f>
        <v>24699968</v>
      </c>
    </row>
    <row r="54" spans="1:9" ht="12.75" customHeight="1" x14ac:dyDescent="0.2">
      <c r="A54" s="193" t="s">
        <v>95</v>
      </c>
      <c r="B54" s="193"/>
      <c r="C54" s="193"/>
      <c r="D54" s="193"/>
      <c r="E54" s="193"/>
      <c r="F54" s="193"/>
      <c r="G54" s="15">
        <v>47</v>
      </c>
      <c r="H54" s="33">
        <v>1879447</v>
      </c>
      <c r="I54" s="33">
        <v>2908987</v>
      </c>
    </row>
    <row r="55" spans="1:9" ht="23.45" customHeight="1" x14ac:dyDescent="0.2">
      <c r="A55" s="193" t="s">
        <v>96</v>
      </c>
      <c r="B55" s="193"/>
      <c r="C55" s="193"/>
      <c r="D55" s="193"/>
      <c r="E55" s="193"/>
      <c r="F55" s="193"/>
      <c r="G55" s="15">
        <v>48</v>
      </c>
      <c r="H55" s="33">
        <v>0</v>
      </c>
      <c r="I55" s="33">
        <v>0</v>
      </c>
    </row>
    <row r="56" spans="1:9" ht="12.75" customHeight="1" x14ac:dyDescent="0.2">
      <c r="A56" s="193" t="s">
        <v>97</v>
      </c>
      <c r="B56" s="193"/>
      <c r="C56" s="193"/>
      <c r="D56" s="193"/>
      <c r="E56" s="193"/>
      <c r="F56" s="193"/>
      <c r="G56" s="15">
        <v>49</v>
      </c>
      <c r="H56" s="33">
        <v>29757242</v>
      </c>
      <c r="I56" s="33">
        <v>14423873</v>
      </c>
    </row>
    <row r="57" spans="1:9" ht="12.75" customHeight="1" x14ac:dyDescent="0.2">
      <c r="A57" s="193" t="s">
        <v>98</v>
      </c>
      <c r="B57" s="193"/>
      <c r="C57" s="193"/>
      <c r="D57" s="193"/>
      <c r="E57" s="193"/>
      <c r="F57" s="193"/>
      <c r="G57" s="15">
        <v>50</v>
      </c>
      <c r="H57" s="33">
        <v>1366667</v>
      </c>
      <c r="I57" s="33">
        <v>1821763</v>
      </c>
    </row>
    <row r="58" spans="1:9" ht="12.75" customHeight="1" x14ac:dyDescent="0.2">
      <c r="A58" s="193" t="s">
        <v>99</v>
      </c>
      <c r="B58" s="193"/>
      <c r="C58" s="193"/>
      <c r="D58" s="193"/>
      <c r="E58" s="193"/>
      <c r="F58" s="193"/>
      <c r="G58" s="15">
        <v>51</v>
      </c>
      <c r="H58" s="33">
        <v>2275769</v>
      </c>
      <c r="I58" s="33">
        <v>797805</v>
      </c>
    </row>
    <row r="59" spans="1:9" ht="12.75" customHeight="1" x14ac:dyDescent="0.2">
      <c r="A59" s="193" t="s">
        <v>100</v>
      </c>
      <c r="B59" s="193"/>
      <c r="C59" s="193"/>
      <c r="D59" s="193"/>
      <c r="E59" s="193"/>
      <c r="F59" s="193"/>
      <c r="G59" s="15">
        <v>52</v>
      </c>
      <c r="H59" s="33">
        <v>1389726</v>
      </c>
      <c r="I59" s="33">
        <v>4747540</v>
      </c>
    </row>
    <row r="60" spans="1:9" ht="12.75" customHeight="1" x14ac:dyDescent="0.2">
      <c r="A60" s="194" t="s">
        <v>101</v>
      </c>
      <c r="B60" s="194"/>
      <c r="C60" s="194"/>
      <c r="D60" s="194"/>
      <c r="E60" s="194"/>
      <c r="F60" s="194"/>
      <c r="G60" s="16">
        <v>53</v>
      </c>
      <c r="H60" s="34">
        <f>SUM(H61:H69)</f>
        <v>28300</v>
      </c>
      <c r="I60" s="34">
        <f>SUM(I61:I69)</f>
        <v>50246733</v>
      </c>
    </row>
    <row r="61" spans="1:9" ht="12.75" customHeight="1" x14ac:dyDescent="0.2">
      <c r="A61" s="193" t="s">
        <v>102</v>
      </c>
      <c r="B61" s="193"/>
      <c r="C61" s="193"/>
      <c r="D61" s="193"/>
      <c r="E61" s="193"/>
      <c r="F61" s="193"/>
      <c r="G61" s="15">
        <v>54</v>
      </c>
      <c r="H61" s="33">
        <v>0</v>
      </c>
      <c r="I61" s="33">
        <v>0</v>
      </c>
    </row>
    <row r="62" spans="1:9" ht="27.6" customHeight="1" x14ac:dyDescent="0.2">
      <c r="A62" s="193" t="s">
        <v>103</v>
      </c>
      <c r="B62" s="193"/>
      <c r="C62" s="193"/>
      <c r="D62" s="193"/>
      <c r="E62" s="193"/>
      <c r="F62" s="193"/>
      <c r="G62" s="15">
        <v>55</v>
      </c>
      <c r="H62" s="33">
        <v>0</v>
      </c>
      <c r="I62" s="33">
        <v>0</v>
      </c>
    </row>
    <row r="63" spans="1:9" ht="12.75" customHeight="1" x14ac:dyDescent="0.2">
      <c r="A63" s="193" t="s">
        <v>104</v>
      </c>
      <c r="B63" s="193"/>
      <c r="C63" s="193"/>
      <c r="D63" s="193"/>
      <c r="E63" s="193"/>
      <c r="F63" s="193"/>
      <c r="G63" s="15">
        <v>56</v>
      </c>
      <c r="H63" s="33">
        <v>28300</v>
      </c>
      <c r="I63" s="33">
        <v>50071451</v>
      </c>
    </row>
    <row r="64" spans="1:9" ht="25.9" customHeight="1" x14ac:dyDescent="0.2">
      <c r="A64" s="193" t="s">
        <v>105</v>
      </c>
      <c r="B64" s="193"/>
      <c r="C64" s="193"/>
      <c r="D64" s="193"/>
      <c r="E64" s="193"/>
      <c r="F64" s="193"/>
      <c r="G64" s="15">
        <v>57</v>
      </c>
      <c r="H64" s="33">
        <v>0</v>
      </c>
      <c r="I64" s="33">
        <v>0</v>
      </c>
    </row>
    <row r="65" spans="1:9" ht="21.6" customHeight="1" x14ac:dyDescent="0.2">
      <c r="A65" s="193" t="s">
        <v>106</v>
      </c>
      <c r="B65" s="193"/>
      <c r="C65" s="193"/>
      <c r="D65" s="193"/>
      <c r="E65" s="193"/>
      <c r="F65" s="193"/>
      <c r="G65" s="15">
        <v>58</v>
      </c>
      <c r="H65" s="33">
        <v>0</v>
      </c>
      <c r="I65" s="33">
        <v>0</v>
      </c>
    </row>
    <row r="66" spans="1:9" ht="21.6" customHeight="1" x14ac:dyDescent="0.2">
      <c r="A66" s="193" t="s">
        <v>107</v>
      </c>
      <c r="B66" s="193"/>
      <c r="C66" s="193"/>
      <c r="D66" s="193"/>
      <c r="E66" s="193"/>
      <c r="F66" s="193"/>
      <c r="G66" s="15">
        <v>59</v>
      </c>
      <c r="H66" s="33">
        <v>0</v>
      </c>
      <c r="I66" s="33">
        <v>0</v>
      </c>
    </row>
    <row r="67" spans="1:9" ht="12.75" customHeight="1" x14ac:dyDescent="0.2">
      <c r="A67" s="193" t="s">
        <v>108</v>
      </c>
      <c r="B67" s="193"/>
      <c r="C67" s="193"/>
      <c r="D67" s="193"/>
      <c r="E67" s="193"/>
      <c r="F67" s="193"/>
      <c r="G67" s="15">
        <v>60</v>
      </c>
      <c r="H67" s="33">
        <v>0</v>
      </c>
      <c r="I67" s="33">
        <v>0</v>
      </c>
    </row>
    <row r="68" spans="1:9" ht="12.75" customHeight="1" x14ac:dyDescent="0.2">
      <c r="A68" s="193" t="s">
        <v>109</v>
      </c>
      <c r="B68" s="193"/>
      <c r="C68" s="193"/>
      <c r="D68" s="193"/>
      <c r="E68" s="193"/>
      <c r="F68" s="193"/>
      <c r="G68" s="15">
        <v>61</v>
      </c>
      <c r="H68" s="33">
        <v>0</v>
      </c>
      <c r="I68" s="33">
        <v>0</v>
      </c>
    </row>
    <row r="69" spans="1:9" ht="12.75" customHeight="1" x14ac:dyDescent="0.2">
      <c r="A69" s="193" t="s">
        <v>110</v>
      </c>
      <c r="B69" s="193"/>
      <c r="C69" s="193"/>
      <c r="D69" s="193"/>
      <c r="E69" s="193"/>
      <c r="F69" s="193"/>
      <c r="G69" s="15">
        <v>62</v>
      </c>
      <c r="H69" s="33">
        <v>0</v>
      </c>
      <c r="I69" s="33">
        <v>175282</v>
      </c>
    </row>
    <row r="70" spans="1:9" ht="12.75" customHeight="1" x14ac:dyDescent="0.2">
      <c r="A70" s="193" t="s">
        <v>111</v>
      </c>
      <c r="B70" s="193"/>
      <c r="C70" s="193"/>
      <c r="D70" s="193"/>
      <c r="E70" s="193"/>
      <c r="F70" s="193"/>
      <c r="G70" s="15">
        <v>63</v>
      </c>
      <c r="H70" s="33">
        <v>168533146</v>
      </c>
      <c r="I70" s="33">
        <v>129819963</v>
      </c>
    </row>
    <row r="71" spans="1:9" ht="12.75" customHeight="1" x14ac:dyDescent="0.2">
      <c r="A71" s="210" t="s">
        <v>112</v>
      </c>
      <c r="B71" s="210"/>
      <c r="C71" s="210"/>
      <c r="D71" s="210"/>
      <c r="E71" s="210"/>
      <c r="F71" s="210"/>
      <c r="G71" s="15">
        <v>64</v>
      </c>
      <c r="H71" s="33">
        <v>24218271</v>
      </c>
      <c r="I71" s="33">
        <v>26506115</v>
      </c>
    </row>
    <row r="72" spans="1:9" ht="12.75" customHeight="1" x14ac:dyDescent="0.2">
      <c r="A72" s="195" t="s">
        <v>113</v>
      </c>
      <c r="B72" s="195"/>
      <c r="C72" s="195"/>
      <c r="D72" s="195"/>
      <c r="E72" s="195"/>
      <c r="F72" s="195"/>
      <c r="G72" s="16">
        <v>65</v>
      </c>
      <c r="H72" s="34">
        <f>H8+H9+H44+H71</f>
        <v>4997606815</v>
      </c>
      <c r="I72" s="34">
        <f>I8+I9+I44+I71</f>
        <v>5101425518</v>
      </c>
    </row>
    <row r="73" spans="1:9" ht="12.75" customHeight="1" x14ac:dyDescent="0.2">
      <c r="A73" s="210" t="s">
        <v>114</v>
      </c>
      <c r="B73" s="210"/>
      <c r="C73" s="210"/>
      <c r="D73" s="210"/>
      <c r="E73" s="210"/>
      <c r="F73" s="210"/>
      <c r="G73" s="15">
        <v>66</v>
      </c>
      <c r="H73" s="126">
        <v>54446042</v>
      </c>
      <c r="I73" s="33">
        <v>54431216</v>
      </c>
    </row>
    <row r="74" spans="1:9" x14ac:dyDescent="0.2">
      <c r="A74" s="212" t="s">
        <v>115</v>
      </c>
      <c r="B74" s="213"/>
      <c r="C74" s="213"/>
      <c r="D74" s="213"/>
      <c r="E74" s="213"/>
      <c r="F74" s="213"/>
      <c r="G74" s="213"/>
      <c r="H74" s="213"/>
      <c r="I74" s="213"/>
    </row>
    <row r="75" spans="1:9" ht="12.75" customHeight="1" x14ac:dyDescent="0.2">
      <c r="A75" s="195" t="s">
        <v>116</v>
      </c>
      <c r="B75" s="195"/>
      <c r="C75" s="195"/>
      <c r="D75" s="195"/>
      <c r="E75" s="195"/>
      <c r="F75" s="195"/>
      <c r="G75" s="16">
        <v>67</v>
      </c>
      <c r="H75" s="34">
        <f>H76+H77+H78+H84+H85+H89+H92+H95</f>
        <v>2474760657</v>
      </c>
      <c r="I75" s="34">
        <f>I76+I77+I78+I84+I85+I89+I92+I95</f>
        <v>2250489623</v>
      </c>
    </row>
    <row r="76" spans="1:9" ht="12.75" customHeight="1" x14ac:dyDescent="0.2">
      <c r="A76" s="193" t="s">
        <v>117</v>
      </c>
      <c r="B76" s="193"/>
      <c r="C76" s="193"/>
      <c r="D76" s="193"/>
      <c r="E76" s="193"/>
      <c r="F76" s="193"/>
      <c r="G76" s="15">
        <v>68</v>
      </c>
      <c r="H76" s="127">
        <v>1672021210</v>
      </c>
      <c r="I76" s="33">
        <v>1672021210</v>
      </c>
    </row>
    <row r="77" spans="1:9" ht="12.75" customHeight="1" x14ac:dyDescent="0.2">
      <c r="A77" s="193" t="s">
        <v>118</v>
      </c>
      <c r="B77" s="193"/>
      <c r="C77" s="193"/>
      <c r="D77" s="193"/>
      <c r="E77" s="193"/>
      <c r="F77" s="193"/>
      <c r="G77" s="15">
        <v>69</v>
      </c>
      <c r="H77" s="127">
        <v>5304283</v>
      </c>
      <c r="I77" s="33">
        <v>5304283</v>
      </c>
    </row>
    <row r="78" spans="1:9" ht="12.75" customHeight="1" x14ac:dyDescent="0.2">
      <c r="A78" s="194" t="s">
        <v>119</v>
      </c>
      <c r="B78" s="194"/>
      <c r="C78" s="194"/>
      <c r="D78" s="194"/>
      <c r="E78" s="194"/>
      <c r="F78" s="194"/>
      <c r="G78" s="16">
        <v>70</v>
      </c>
      <c r="H78" s="34">
        <f>SUM(H79:H83)</f>
        <v>94297196</v>
      </c>
      <c r="I78" s="34">
        <f>SUM(I79:I83)</f>
        <v>87893763</v>
      </c>
    </row>
    <row r="79" spans="1:9" ht="12.75" customHeight="1" x14ac:dyDescent="0.2">
      <c r="A79" s="193" t="s">
        <v>120</v>
      </c>
      <c r="B79" s="193"/>
      <c r="C79" s="193"/>
      <c r="D79" s="193"/>
      <c r="E79" s="193"/>
      <c r="F79" s="193"/>
      <c r="G79" s="15">
        <v>71</v>
      </c>
      <c r="H79" s="33">
        <v>83601061</v>
      </c>
      <c r="I79" s="33">
        <v>83601061</v>
      </c>
    </row>
    <row r="80" spans="1:9" ht="12.75" customHeight="1" x14ac:dyDescent="0.2">
      <c r="A80" s="193" t="s">
        <v>121</v>
      </c>
      <c r="B80" s="193"/>
      <c r="C80" s="193"/>
      <c r="D80" s="193"/>
      <c r="E80" s="193"/>
      <c r="F80" s="193"/>
      <c r="G80" s="15">
        <v>72</v>
      </c>
      <c r="H80" s="33">
        <v>96815284</v>
      </c>
      <c r="I80" s="33">
        <v>96815284</v>
      </c>
    </row>
    <row r="81" spans="1:9" ht="12.75" customHeight="1" x14ac:dyDescent="0.2">
      <c r="A81" s="193" t="s">
        <v>122</v>
      </c>
      <c r="B81" s="193"/>
      <c r="C81" s="193"/>
      <c r="D81" s="193"/>
      <c r="E81" s="193"/>
      <c r="F81" s="193"/>
      <c r="G81" s="15">
        <v>73</v>
      </c>
      <c r="H81" s="33">
        <v>-86119149</v>
      </c>
      <c r="I81" s="33">
        <v>-92522582</v>
      </c>
    </row>
    <row r="82" spans="1:9" ht="12.75" customHeight="1" x14ac:dyDescent="0.2">
      <c r="A82" s="193" t="s">
        <v>123</v>
      </c>
      <c r="B82" s="193"/>
      <c r="C82" s="193"/>
      <c r="D82" s="193"/>
      <c r="E82" s="193"/>
      <c r="F82" s="193"/>
      <c r="G82" s="15">
        <v>74</v>
      </c>
      <c r="H82" s="33">
        <v>0</v>
      </c>
      <c r="I82" s="33">
        <v>0</v>
      </c>
    </row>
    <row r="83" spans="1:9" ht="12.75" customHeight="1" x14ac:dyDescent="0.2">
      <c r="A83" s="193" t="s">
        <v>124</v>
      </c>
      <c r="B83" s="193"/>
      <c r="C83" s="193"/>
      <c r="D83" s="193"/>
      <c r="E83" s="193"/>
      <c r="F83" s="193"/>
      <c r="G83" s="15">
        <v>75</v>
      </c>
      <c r="H83" s="33">
        <v>0</v>
      </c>
      <c r="I83" s="33">
        <v>0</v>
      </c>
    </row>
    <row r="84" spans="1:9" ht="12.75" customHeight="1" x14ac:dyDescent="0.2">
      <c r="A84" s="211" t="s">
        <v>125</v>
      </c>
      <c r="B84" s="211"/>
      <c r="C84" s="211"/>
      <c r="D84" s="211"/>
      <c r="E84" s="211"/>
      <c r="F84" s="211"/>
      <c r="G84" s="119">
        <v>76</v>
      </c>
      <c r="H84" s="33">
        <v>0</v>
      </c>
      <c r="I84" s="120">
        <v>0</v>
      </c>
    </row>
    <row r="85" spans="1:9" ht="12.75" customHeight="1" x14ac:dyDescent="0.2">
      <c r="A85" s="194" t="s">
        <v>126</v>
      </c>
      <c r="B85" s="194"/>
      <c r="C85" s="194"/>
      <c r="D85" s="194"/>
      <c r="E85" s="194"/>
      <c r="F85" s="194"/>
      <c r="G85" s="16">
        <v>77</v>
      </c>
      <c r="H85" s="34">
        <f>H86+H87+H88</f>
        <v>905282</v>
      </c>
      <c r="I85" s="34">
        <f>I86+I87+I88</f>
        <v>1074901</v>
      </c>
    </row>
    <row r="86" spans="1:9" ht="12.75" customHeight="1" x14ac:dyDescent="0.2">
      <c r="A86" s="193" t="s">
        <v>127</v>
      </c>
      <c r="B86" s="193"/>
      <c r="C86" s="193"/>
      <c r="D86" s="193"/>
      <c r="E86" s="193"/>
      <c r="F86" s="193"/>
      <c r="G86" s="15">
        <v>78</v>
      </c>
      <c r="H86" s="33">
        <v>905282</v>
      </c>
      <c r="I86" s="33">
        <v>1074901</v>
      </c>
    </row>
    <row r="87" spans="1:9" ht="12.75" customHeight="1" x14ac:dyDescent="0.2">
      <c r="A87" s="193" t="s">
        <v>128</v>
      </c>
      <c r="B87" s="193"/>
      <c r="C87" s="193"/>
      <c r="D87" s="193"/>
      <c r="E87" s="193"/>
      <c r="F87" s="193"/>
      <c r="G87" s="15">
        <v>79</v>
      </c>
      <c r="H87" s="33">
        <v>0</v>
      </c>
      <c r="I87" s="33">
        <v>0</v>
      </c>
    </row>
    <row r="88" spans="1:9" ht="12.75" customHeight="1" x14ac:dyDescent="0.2">
      <c r="A88" s="193" t="s">
        <v>129</v>
      </c>
      <c r="B88" s="193"/>
      <c r="C88" s="193"/>
      <c r="D88" s="193"/>
      <c r="E88" s="193"/>
      <c r="F88" s="193"/>
      <c r="G88" s="15">
        <v>80</v>
      </c>
      <c r="H88" s="33">
        <v>0</v>
      </c>
      <c r="I88" s="33">
        <v>0</v>
      </c>
    </row>
    <row r="89" spans="1:9" ht="24" customHeight="1" x14ac:dyDescent="0.2">
      <c r="A89" s="194" t="s">
        <v>130</v>
      </c>
      <c r="B89" s="194"/>
      <c r="C89" s="194"/>
      <c r="D89" s="194"/>
      <c r="E89" s="194"/>
      <c r="F89" s="194"/>
      <c r="G89" s="16">
        <v>81</v>
      </c>
      <c r="H89" s="34">
        <f>H90-H91</f>
        <v>462953210</v>
      </c>
      <c r="I89" s="34">
        <f>I90-I91</f>
        <v>702232686</v>
      </c>
    </row>
    <row r="90" spans="1:9" ht="12.75" customHeight="1" x14ac:dyDescent="0.2">
      <c r="A90" s="193" t="s">
        <v>131</v>
      </c>
      <c r="B90" s="193"/>
      <c r="C90" s="193"/>
      <c r="D90" s="193"/>
      <c r="E90" s="193"/>
      <c r="F90" s="193"/>
      <c r="G90" s="15">
        <v>82</v>
      </c>
      <c r="H90" s="33">
        <v>462953210</v>
      </c>
      <c r="I90" s="33">
        <v>702232686</v>
      </c>
    </row>
    <row r="91" spans="1:9" ht="12.75" customHeight="1" x14ac:dyDescent="0.2">
      <c r="A91" s="193" t="s">
        <v>132</v>
      </c>
      <c r="B91" s="193"/>
      <c r="C91" s="193"/>
      <c r="D91" s="193"/>
      <c r="E91" s="193"/>
      <c r="F91" s="193"/>
      <c r="G91" s="15">
        <v>83</v>
      </c>
      <c r="H91" s="33">
        <v>0</v>
      </c>
      <c r="I91" s="33">
        <v>0</v>
      </c>
    </row>
    <row r="92" spans="1:9" ht="12.75" customHeight="1" x14ac:dyDescent="0.2">
      <c r="A92" s="194" t="s">
        <v>133</v>
      </c>
      <c r="B92" s="194"/>
      <c r="C92" s="194"/>
      <c r="D92" s="194"/>
      <c r="E92" s="194"/>
      <c r="F92" s="194"/>
      <c r="G92" s="16">
        <v>84</v>
      </c>
      <c r="H92" s="34">
        <f>H93-H94</f>
        <v>239279476</v>
      </c>
      <c r="I92" s="34">
        <f>I93-I94</f>
        <v>-218037220</v>
      </c>
    </row>
    <row r="93" spans="1:9" ht="12.75" customHeight="1" x14ac:dyDescent="0.2">
      <c r="A93" s="193" t="s">
        <v>134</v>
      </c>
      <c r="B93" s="193"/>
      <c r="C93" s="193"/>
      <c r="D93" s="193"/>
      <c r="E93" s="193"/>
      <c r="F93" s="193"/>
      <c r="G93" s="15">
        <v>85</v>
      </c>
      <c r="H93" s="33">
        <v>239279476</v>
      </c>
      <c r="I93" s="33">
        <v>0</v>
      </c>
    </row>
    <row r="94" spans="1:9" ht="12.75" customHeight="1" x14ac:dyDescent="0.2">
      <c r="A94" s="193" t="s">
        <v>135</v>
      </c>
      <c r="B94" s="193"/>
      <c r="C94" s="193"/>
      <c r="D94" s="193"/>
      <c r="E94" s="193"/>
      <c r="F94" s="193"/>
      <c r="G94" s="15">
        <v>86</v>
      </c>
      <c r="H94" s="33">
        <v>0</v>
      </c>
      <c r="I94" s="33">
        <v>218037220</v>
      </c>
    </row>
    <row r="95" spans="1:9" ht="12.75" customHeight="1" x14ac:dyDescent="0.2">
      <c r="A95" s="193" t="s">
        <v>136</v>
      </c>
      <c r="B95" s="193"/>
      <c r="C95" s="193"/>
      <c r="D95" s="193"/>
      <c r="E95" s="193"/>
      <c r="F95" s="193"/>
      <c r="G95" s="15">
        <v>87</v>
      </c>
      <c r="H95" s="33">
        <v>0</v>
      </c>
      <c r="I95" s="33">
        <v>0</v>
      </c>
    </row>
    <row r="96" spans="1:9" ht="12.75" customHeight="1" x14ac:dyDescent="0.2">
      <c r="A96" s="195" t="s">
        <v>137</v>
      </c>
      <c r="B96" s="195"/>
      <c r="C96" s="195"/>
      <c r="D96" s="195"/>
      <c r="E96" s="195"/>
      <c r="F96" s="195"/>
      <c r="G96" s="16">
        <v>88</v>
      </c>
      <c r="H96" s="34">
        <f>SUM(H97:H102)</f>
        <v>35699314</v>
      </c>
      <c r="I96" s="34">
        <f>SUM(I97:I102)</f>
        <v>35699314</v>
      </c>
    </row>
    <row r="97" spans="1:9" ht="31.9" customHeight="1" x14ac:dyDescent="0.2">
      <c r="A97" s="193" t="s">
        <v>138</v>
      </c>
      <c r="B97" s="193"/>
      <c r="C97" s="193"/>
      <c r="D97" s="193"/>
      <c r="E97" s="193"/>
      <c r="F97" s="193"/>
      <c r="G97" s="15">
        <v>89</v>
      </c>
      <c r="H97" s="33">
        <v>7894989</v>
      </c>
      <c r="I97" s="33">
        <v>7894989</v>
      </c>
    </row>
    <row r="98" spans="1:9" ht="12.75" customHeight="1" x14ac:dyDescent="0.2">
      <c r="A98" s="193" t="s">
        <v>139</v>
      </c>
      <c r="B98" s="193"/>
      <c r="C98" s="193"/>
      <c r="D98" s="193"/>
      <c r="E98" s="193"/>
      <c r="F98" s="193"/>
      <c r="G98" s="15">
        <v>90</v>
      </c>
      <c r="H98" s="33">
        <v>0</v>
      </c>
      <c r="I98" s="33">
        <v>0</v>
      </c>
    </row>
    <row r="99" spans="1:9" ht="12.75" customHeight="1" x14ac:dyDescent="0.2">
      <c r="A99" s="193" t="s">
        <v>140</v>
      </c>
      <c r="B99" s="193"/>
      <c r="C99" s="193"/>
      <c r="D99" s="193"/>
      <c r="E99" s="193"/>
      <c r="F99" s="193"/>
      <c r="G99" s="15">
        <v>91</v>
      </c>
      <c r="H99" s="33">
        <v>27804325</v>
      </c>
      <c r="I99" s="33">
        <v>27804325</v>
      </c>
    </row>
    <row r="100" spans="1:9" ht="12.75" customHeight="1" x14ac:dyDescent="0.2">
      <c r="A100" s="193" t="s">
        <v>141</v>
      </c>
      <c r="B100" s="193"/>
      <c r="C100" s="193"/>
      <c r="D100" s="193"/>
      <c r="E100" s="193"/>
      <c r="F100" s="193"/>
      <c r="G100" s="15">
        <v>92</v>
      </c>
      <c r="H100" s="33">
        <v>0</v>
      </c>
      <c r="I100" s="33">
        <v>0</v>
      </c>
    </row>
    <row r="101" spans="1:9" ht="12.75" customHeight="1" x14ac:dyDescent="0.2">
      <c r="A101" s="193" t="s">
        <v>142</v>
      </c>
      <c r="B101" s="193"/>
      <c r="C101" s="193"/>
      <c r="D101" s="193"/>
      <c r="E101" s="193"/>
      <c r="F101" s="193"/>
      <c r="G101" s="15">
        <v>93</v>
      </c>
      <c r="H101" s="33">
        <v>0</v>
      </c>
      <c r="I101" s="33">
        <v>0</v>
      </c>
    </row>
    <row r="102" spans="1:9" ht="12.75" customHeight="1" x14ac:dyDescent="0.2">
      <c r="A102" s="193" t="s">
        <v>143</v>
      </c>
      <c r="B102" s="193"/>
      <c r="C102" s="193"/>
      <c r="D102" s="193"/>
      <c r="E102" s="193"/>
      <c r="F102" s="193"/>
      <c r="G102" s="15">
        <v>94</v>
      </c>
      <c r="H102" s="33">
        <v>0</v>
      </c>
      <c r="I102" s="33">
        <v>0</v>
      </c>
    </row>
    <row r="103" spans="1:9" ht="12.75" customHeight="1" x14ac:dyDescent="0.2">
      <c r="A103" s="195" t="s">
        <v>144</v>
      </c>
      <c r="B103" s="195"/>
      <c r="C103" s="195"/>
      <c r="D103" s="195"/>
      <c r="E103" s="195"/>
      <c r="F103" s="195"/>
      <c r="G103" s="16">
        <v>95</v>
      </c>
      <c r="H103" s="34">
        <f>SUM(H104:H114)</f>
        <v>2001600459</v>
      </c>
      <c r="I103" s="34">
        <f>SUM(I104:I114)</f>
        <v>2125530662</v>
      </c>
    </row>
    <row r="104" spans="1:9" ht="12.75" customHeight="1" x14ac:dyDescent="0.2">
      <c r="A104" s="193" t="s">
        <v>145</v>
      </c>
      <c r="B104" s="193"/>
      <c r="C104" s="193"/>
      <c r="D104" s="193"/>
      <c r="E104" s="193"/>
      <c r="F104" s="193"/>
      <c r="G104" s="15">
        <v>96</v>
      </c>
      <c r="H104" s="33">
        <v>0</v>
      </c>
      <c r="I104" s="33">
        <v>0</v>
      </c>
    </row>
    <row r="105" spans="1:9" ht="24.6" customHeight="1" x14ac:dyDescent="0.2">
      <c r="A105" s="193" t="s">
        <v>146</v>
      </c>
      <c r="B105" s="193"/>
      <c r="C105" s="193"/>
      <c r="D105" s="193"/>
      <c r="E105" s="193"/>
      <c r="F105" s="193"/>
      <c r="G105" s="15">
        <v>97</v>
      </c>
      <c r="H105" s="33">
        <v>0</v>
      </c>
      <c r="I105" s="33">
        <v>0</v>
      </c>
    </row>
    <row r="106" spans="1:9" ht="12.75" customHeight="1" x14ac:dyDescent="0.2">
      <c r="A106" s="193" t="s">
        <v>147</v>
      </c>
      <c r="B106" s="193"/>
      <c r="C106" s="193"/>
      <c r="D106" s="193"/>
      <c r="E106" s="193"/>
      <c r="F106" s="193"/>
      <c r="G106" s="15">
        <v>98</v>
      </c>
      <c r="H106" s="33">
        <v>0</v>
      </c>
      <c r="I106" s="33">
        <v>0</v>
      </c>
    </row>
    <row r="107" spans="1:9" ht="21.6" customHeight="1" x14ac:dyDescent="0.2">
      <c r="A107" s="193" t="s">
        <v>148</v>
      </c>
      <c r="B107" s="193"/>
      <c r="C107" s="193"/>
      <c r="D107" s="193"/>
      <c r="E107" s="193"/>
      <c r="F107" s="193"/>
      <c r="G107" s="15">
        <v>99</v>
      </c>
      <c r="H107" s="33">
        <v>0</v>
      </c>
      <c r="I107" s="33">
        <v>0</v>
      </c>
    </row>
    <row r="108" spans="1:9" ht="12.75" customHeight="1" x14ac:dyDescent="0.2">
      <c r="A108" s="193" t="s">
        <v>149</v>
      </c>
      <c r="B108" s="193"/>
      <c r="C108" s="193"/>
      <c r="D108" s="193"/>
      <c r="E108" s="193"/>
      <c r="F108" s="193"/>
      <c r="G108" s="15">
        <v>100</v>
      </c>
      <c r="H108" s="33">
        <v>0</v>
      </c>
      <c r="I108" s="33">
        <v>0</v>
      </c>
    </row>
    <row r="109" spans="1:9" ht="12.75" customHeight="1" x14ac:dyDescent="0.2">
      <c r="A109" s="193" t="s">
        <v>150</v>
      </c>
      <c r="B109" s="193"/>
      <c r="C109" s="193"/>
      <c r="D109" s="193"/>
      <c r="E109" s="193"/>
      <c r="F109" s="193"/>
      <c r="G109" s="15">
        <v>101</v>
      </c>
      <c r="H109" s="33">
        <v>1978757713</v>
      </c>
      <c r="I109" s="33">
        <v>2086920846</v>
      </c>
    </row>
    <row r="110" spans="1:9" ht="12.75" customHeight="1" x14ac:dyDescent="0.2">
      <c r="A110" s="193" t="s">
        <v>151</v>
      </c>
      <c r="B110" s="193"/>
      <c r="C110" s="193"/>
      <c r="D110" s="193"/>
      <c r="E110" s="193"/>
      <c r="F110" s="193"/>
      <c r="G110" s="15">
        <v>102</v>
      </c>
      <c r="H110" s="33">
        <v>0</v>
      </c>
      <c r="I110" s="33">
        <v>0</v>
      </c>
    </row>
    <row r="111" spans="1:9" ht="12.75" customHeight="1" x14ac:dyDescent="0.2">
      <c r="A111" s="193" t="s">
        <v>152</v>
      </c>
      <c r="B111" s="193"/>
      <c r="C111" s="193"/>
      <c r="D111" s="193"/>
      <c r="E111" s="193"/>
      <c r="F111" s="193"/>
      <c r="G111" s="15">
        <v>103</v>
      </c>
      <c r="H111" s="33">
        <v>0</v>
      </c>
      <c r="I111" s="33">
        <v>0</v>
      </c>
    </row>
    <row r="112" spans="1:9" ht="12.75" customHeight="1" x14ac:dyDescent="0.2">
      <c r="A112" s="193" t="s">
        <v>153</v>
      </c>
      <c r="B112" s="193"/>
      <c r="C112" s="193"/>
      <c r="D112" s="193"/>
      <c r="E112" s="193"/>
      <c r="F112" s="193"/>
      <c r="G112" s="15">
        <v>104</v>
      </c>
      <c r="H112" s="33">
        <v>0</v>
      </c>
      <c r="I112" s="33">
        <v>0</v>
      </c>
    </row>
    <row r="113" spans="1:9" ht="12.75" customHeight="1" x14ac:dyDescent="0.2">
      <c r="A113" s="193" t="s">
        <v>154</v>
      </c>
      <c r="B113" s="193"/>
      <c r="C113" s="193"/>
      <c r="D113" s="193"/>
      <c r="E113" s="193"/>
      <c r="F113" s="193"/>
      <c r="G113" s="15">
        <v>105</v>
      </c>
      <c r="H113" s="33">
        <f>7615740</f>
        <v>7615740</v>
      </c>
      <c r="I113" s="33">
        <f>14171218+9169188</f>
        <v>23340406</v>
      </c>
    </row>
    <row r="114" spans="1:9" ht="12.75" customHeight="1" x14ac:dyDescent="0.2">
      <c r="A114" s="193" t="s">
        <v>155</v>
      </c>
      <c r="B114" s="193"/>
      <c r="C114" s="193"/>
      <c r="D114" s="193"/>
      <c r="E114" s="193"/>
      <c r="F114" s="193"/>
      <c r="G114" s="15">
        <v>106</v>
      </c>
      <c r="H114" s="33">
        <v>15227006</v>
      </c>
      <c r="I114" s="33">
        <v>15269410</v>
      </c>
    </row>
    <row r="115" spans="1:9" ht="12.75" customHeight="1" x14ac:dyDescent="0.2">
      <c r="A115" s="195" t="s">
        <v>156</v>
      </c>
      <c r="B115" s="195"/>
      <c r="C115" s="195"/>
      <c r="D115" s="195"/>
      <c r="E115" s="195"/>
      <c r="F115" s="195"/>
      <c r="G115" s="16">
        <v>107</v>
      </c>
      <c r="H115" s="34">
        <f>SUM(H116:H129)</f>
        <v>374287286</v>
      </c>
      <c r="I115" s="34">
        <f>SUM(I116:I129)</f>
        <v>583152944</v>
      </c>
    </row>
    <row r="116" spans="1:9" ht="12.75" customHeight="1" x14ac:dyDescent="0.2">
      <c r="A116" s="193" t="s">
        <v>157</v>
      </c>
      <c r="B116" s="193"/>
      <c r="C116" s="193"/>
      <c r="D116" s="193"/>
      <c r="E116" s="193"/>
      <c r="F116" s="193"/>
      <c r="G116" s="15">
        <v>108</v>
      </c>
      <c r="H116" s="33">
        <v>196105</v>
      </c>
      <c r="I116" s="33">
        <v>104127</v>
      </c>
    </row>
    <row r="117" spans="1:9" ht="22.35" customHeight="1" x14ac:dyDescent="0.2">
      <c r="A117" s="193" t="s">
        <v>158</v>
      </c>
      <c r="B117" s="193"/>
      <c r="C117" s="193"/>
      <c r="D117" s="193"/>
      <c r="E117" s="193"/>
      <c r="F117" s="193"/>
      <c r="G117" s="15">
        <v>109</v>
      </c>
      <c r="H117" s="33">
        <v>0</v>
      </c>
      <c r="I117" s="33">
        <v>0</v>
      </c>
    </row>
    <row r="118" spans="1:9" ht="12.75" customHeight="1" x14ac:dyDescent="0.2">
      <c r="A118" s="193" t="s">
        <v>159</v>
      </c>
      <c r="B118" s="193"/>
      <c r="C118" s="193"/>
      <c r="D118" s="193"/>
      <c r="E118" s="193"/>
      <c r="F118" s="193"/>
      <c r="G118" s="15">
        <v>110</v>
      </c>
      <c r="H118" s="33">
        <v>0</v>
      </c>
      <c r="I118" s="33">
        <v>0</v>
      </c>
    </row>
    <row r="119" spans="1:9" ht="23.45" customHeight="1" x14ac:dyDescent="0.2">
      <c r="A119" s="193" t="s">
        <v>160</v>
      </c>
      <c r="B119" s="193"/>
      <c r="C119" s="193"/>
      <c r="D119" s="193"/>
      <c r="E119" s="193"/>
      <c r="F119" s="193"/>
      <c r="G119" s="15">
        <v>111</v>
      </c>
      <c r="H119" s="33">
        <v>0</v>
      </c>
      <c r="I119" s="33">
        <v>0</v>
      </c>
    </row>
    <row r="120" spans="1:9" ht="12.75" customHeight="1" x14ac:dyDescent="0.2">
      <c r="A120" s="193" t="s">
        <v>161</v>
      </c>
      <c r="B120" s="193"/>
      <c r="C120" s="193"/>
      <c r="D120" s="193"/>
      <c r="E120" s="193"/>
      <c r="F120" s="193"/>
      <c r="G120" s="15">
        <v>112</v>
      </c>
      <c r="H120" s="33">
        <v>0</v>
      </c>
      <c r="I120" s="33">
        <v>0</v>
      </c>
    </row>
    <row r="121" spans="1:9" ht="12.75" customHeight="1" x14ac:dyDescent="0.2">
      <c r="A121" s="193" t="s">
        <v>162</v>
      </c>
      <c r="B121" s="193"/>
      <c r="C121" s="193"/>
      <c r="D121" s="193"/>
      <c r="E121" s="193"/>
      <c r="F121" s="193"/>
      <c r="G121" s="15">
        <v>113</v>
      </c>
      <c r="H121" s="33">
        <v>203359113</v>
      </c>
      <c r="I121" s="33">
        <v>269253961</v>
      </c>
    </row>
    <row r="122" spans="1:9" ht="12.75" customHeight="1" x14ac:dyDescent="0.2">
      <c r="A122" s="193" t="s">
        <v>163</v>
      </c>
      <c r="B122" s="193"/>
      <c r="C122" s="193"/>
      <c r="D122" s="193"/>
      <c r="E122" s="193"/>
      <c r="F122" s="193"/>
      <c r="G122" s="15">
        <v>114</v>
      </c>
      <c r="H122" s="33">
        <v>34734630</v>
      </c>
      <c r="I122" s="33">
        <v>148605408</v>
      </c>
    </row>
    <row r="123" spans="1:9" ht="12.75" customHeight="1" x14ac:dyDescent="0.2">
      <c r="A123" s="193" t="s">
        <v>164</v>
      </c>
      <c r="B123" s="193"/>
      <c r="C123" s="193"/>
      <c r="D123" s="193"/>
      <c r="E123" s="193"/>
      <c r="F123" s="193"/>
      <c r="G123" s="15">
        <v>115</v>
      </c>
      <c r="H123" s="33">
        <v>102714900</v>
      </c>
      <c r="I123" s="33">
        <v>132552361</v>
      </c>
    </row>
    <row r="124" spans="1:9" x14ac:dyDescent="0.2">
      <c r="A124" s="193" t="s">
        <v>165</v>
      </c>
      <c r="B124" s="193"/>
      <c r="C124" s="193"/>
      <c r="D124" s="193"/>
      <c r="E124" s="193"/>
      <c r="F124" s="193"/>
      <c r="G124" s="15">
        <v>116</v>
      </c>
      <c r="H124" s="33">
        <v>0</v>
      </c>
      <c r="I124" s="33">
        <v>0</v>
      </c>
    </row>
    <row r="125" spans="1:9" x14ac:dyDescent="0.2">
      <c r="A125" s="193" t="s">
        <v>166</v>
      </c>
      <c r="B125" s="193"/>
      <c r="C125" s="193"/>
      <c r="D125" s="193"/>
      <c r="E125" s="193"/>
      <c r="F125" s="193"/>
      <c r="G125" s="15">
        <v>117</v>
      </c>
      <c r="H125" s="33">
        <v>22822891</v>
      </c>
      <c r="I125" s="33">
        <v>21214907</v>
      </c>
    </row>
    <row r="126" spans="1:9" x14ac:dyDescent="0.2">
      <c r="A126" s="193" t="s">
        <v>167</v>
      </c>
      <c r="B126" s="193"/>
      <c r="C126" s="193"/>
      <c r="D126" s="193"/>
      <c r="E126" s="193"/>
      <c r="F126" s="193"/>
      <c r="G126" s="15">
        <v>118</v>
      </c>
      <c r="H126" s="33">
        <v>9464523</v>
      </c>
      <c r="I126" s="33">
        <v>9853224</v>
      </c>
    </row>
    <row r="127" spans="1:9" x14ac:dyDescent="0.2">
      <c r="A127" s="193" t="s">
        <v>168</v>
      </c>
      <c r="B127" s="193"/>
      <c r="C127" s="193"/>
      <c r="D127" s="193"/>
      <c r="E127" s="193"/>
      <c r="F127" s="193"/>
      <c r="G127" s="15">
        <v>119</v>
      </c>
      <c r="H127" s="33">
        <v>9600</v>
      </c>
      <c r="I127" s="33">
        <v>9600</v>
      </c>
    </row>
    <row r="128" spans="1:9" x14ac:dyDescent="0.2">
      <c r="A128" s="193" t="s">
        <v>169</v>
      </c>
      <c r="B128" s="193"/>
      <c r="C128" s="193"/>
      <c r="D128" s="193"/>
      <c r="E128" s="193"/>
      <c r="F128" s="193"/>
      <c r="G128" s="15">
        <v>120</v>
      </c>
      <c r="H128" s="33">
        <v>0</v>
      </c>
      <c r="I128" s="33">
        <v>0</v>
      </c>
    </row>
    <row r="129" spans="1:9" x14ac:dyDescent="0.2">
      <c r="A129" s="193" t="s">
        <v>170</v>
      </c>
      <c r="B129" s="193"/>
      <c r="C129" s="193"/>
      <c r="D129" s="193"/>
      <c r="E129" s="193"/>
      <c r="F129" s="193"/>
      <c r="G129" s="15">
        <v>121</v>
      </c>
      <c r="H129" s="33">
        <v>985524</v>
      </c>
      <c r="I129" s="33">
        <v>1559356</v>
      </c>
    </row>
    <row r="130" spans="1:9" ht="22.35" customHeight="1" x14ac:dyDescent="0.2">
      <c r="A130" s="210" t="s">
        <v>171</v>
      </c>
      <c r="B130" s="210"/>
      <c r="C130" s="210"/>
      <c r="D130" s="210"/>
      <c r="E130" s="210"/>
      <c r="F130" s="210"/>
      <c r="G130" s="15">
        <v>122</v>
      </c>
      <c r="H130" s="33">
        <f>111259099</f>
        <v>111259099</v>
      </c>
      <c r="I130" s="33">
        <v>106552975</v>
      </c>
    </row>
    <row r="131" spans="1:9" x14ac:dyDescent="0.2">
      <c r="A131" s="195" t="s">
        <v>172</v>
      </c>
      <c r="B131" s="195"/>
      <c r="C131" s="195"/>
      <c r="D131" s="195"/>
      <c r="E131" s="195"/>
      <c r="F131" s="195"/>
      <c r="G131" s="16">
        <v>123</v>
      </c>
      <c r="H131" s="34">
        <f>H75+H96+H103+H115+H130</f>
        <v>4997606815</v>
      </c>
      <c r="I131" s="34">
        <f>I75+I96+I103+I115+I130</f>
        <v>5101425518</v>
      </c>
    </row>
    <row r="132" spans="1:9" x14ac:dyDescent="0.2">
      <c r="A132" s="210" t="s">
        <v>173</v>
      </c>
      <c r="B132" s="210"/>
      <c r="C132" s="210"/>
      <c r="D132" s="210"/>
      <c r="E132" s="210"/>
      <c r="F132" s="210"/>
      <c r="G132" s="15">
        <v>124</v>
      </c>
      <c r="H132" s="126">
        <v>54446042</v>
      </c>
      <c r="I132" s="33">
        <v>54431216</v>
      </c>
    </row>
  </sheetData>
  <sheetProtection algorithmName="SHA-512" hashValue="FN3IUILRFIpfg1jWU7pKwb4U0awhWkaf0j1gOJadG32VUrxooWWOIh+wk+Ncx+5W8NWObv9kWlHb7n6MEbbaiA==" saltValue="KOoYDXCYzEDnaqSGh2dthA==" spinCount="100000" sheet="1" objects="1" scenarios="1"/>
  <mergeCells count="132">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 ref="A42:F42"/>
    <mergeCell ref="A43:F43"/>
    <mergeCell ref="A48:F48"/>
    <mergeCell ref="A49:F49"/>
    <mergeCell ref="A89:F89"/>
    <mergeCell ref="A90:F90"/>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4:F94"/>
    <mergeCell ref="A95:F95"/>
    <mergeCell ref="A98:F98"/>
    <mergeCell ref="A99:F99"/>
    <mergeCell ref="A100:F100"/>
    <mergeCell ref="A101:F101"/>
    <mergeCell ref="A104:F104"/>
    <mergeCell ref="A105:F105"/>
    <mergeCell ref="A106:F106"/>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conditionalFormatting sqref="H73">
    <cfRule type="cellIs" dxfId="42" priority="6" stopIfTrue="1" operator="notEqual">
      <formula>ROUND(H73,0)</formula>
    </cfRule>
    <cfRule type="cellIs" dxfId="41" priority="7" stopIfTrue="1" operator="lessThan">
      <formula>0</formula>
    </cfRule>
  </conditionalFormatting>
  <conditionalFormatting sqref="H77">
    <cfRule type="cellIs" dxfId="40" priority="5" stopIfTrue="1" operator="notEqual">
      <formula>ROUND(H77,0)</formula>
    </cfRule>
  </conditionalFormatting>
  <conditionalFormatting sqref="H76">
    <cfRule type="cellIs" dxfId="39" priority="3" stopIfTrue="1" operator="notEqual">
      <formula>ROUND(H76,0)</formula>
    </cfRule>
    <cfRule type="cellIs" dxfId="38" priority="4" stopIfTrue="1" operator="lessThan">
      <formula>0</formula>
    </cfRule>
  </conditionalFormatting>
  <conditionalFormatting sqref="H132">
    <cfRule type="cellIs" dxfId="37" priority="1" stopIfTrue="1" operator="notEqual">
      <formula>ROUND(H132,0)</formula>
    </cfRule>
    <cfRule type="cellIs" dxfId="36" priority="2" stopIfTrue="1" operator="lessThan">
      <formula>0</formula>
    </cfRule>
  </conditionalFormatting>
  <dataValidations count="7">
    <dataValidation type="whole" operator="greaterThanOrEqual" allowBlank="1" showInputMessage="1" showErrorMessage="1" errorTitle="Incorrect entry" error="You can enter only positive whole numbers."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formula1>0</formula1>
    </dataValidation>
    <dataValidation type="whole" operator="notEqual" allowBlank="1" showInputMessage="1" showErrorMessage="1" errorTitle="Incorrect entry" error="You can enter only whole numbers. This ADP code can have a negative sign."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formula1>
    </dataValidation>
    <dataValidation type="whole" operator="notEqual" allowBlank="1" showInputMessage="1" showErrorMessage="1" errorTitle="Incorrect entry" error="You can enter only positive or negative whole numbers."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formula1>999999999999</formula1>
    </dataValidation>
    <dataValidation type="whole" operator="notEqual" allowBlank="1" showInputMessage="1" showErrorMessage="1" errorTitle="Incorrect entry" error="You can enter only whole numbers."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formula1>999999999999</formula1>
    </dataValidation>
    <dataValidation type="whole" operator="notEqual" allowBlank="1" showInputMessage="1" showErrorMessage="1" errorTitle="Incorrect entry" error="You can enter only whole numbers or a zero" sqref="H75:I75 H77:I89 H92:I92 H95:I95">
      <formula1>999999999999</formula1>
    </dataValidation>
    <dataValidation type="whole" operator="greaterThanOrEqual" allowBlank="1" showInputMessage="1" showErrorMessage="1" errorTitle="Incorrect entry" error="You can enter only positive whole numbers or a zero" sqref="H8:I73 H96:I132 H93:I94 H90:I91 H76:I76">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5"/>
  <sheetViews>
    <sheetView topLeftCell="A76" zoomScaleNormal="100" zoomScaleSheetLayoutView="110" workbookViewId="0">
      <selection activeCell="M79" sqref="M79"/>
    </sheetView>
  </sheetViews>
  <sheetFormatPr defaultRowHeight="12.75" x14ac:dyDescent="0.2"/>
  <cols>
    <col min="1" max="7" width="9.140625" style="17"/>
    <col min="8" max="11" width="14.7109375" style="36" customWidth="1"/>
    <col min="12" max="263" width="9.140625" style="17"/>
    <col min="264" max="264" width="9.85546875" style="17" bestFit="1" customWidth="1"/>
    <col min="265" max="265" width="11.7109375" style="17" bestFit="1" customWidth="1"/>
    <col min="266" max="519" width="9.140625" style="17"/>
    <col min="520" max="520" width="9.85546875" style="17" bestFit="1" customWidth="1"/>
    <col min="521" max="521" width="11.7109375" style="17" bestFit="1" customWidth="1"/>
    <col min="522" max="775" width="9.140625" style="17"/>
    <col min="776" max="776" width="9.85546875" style="17" bestFit="1" customWidth="1"/>
    <col min="777" max="777" width="11.7109375" style="17" bestFit="1" customWidth="1"/>
    <col min="778" max="1031" width="9.140625" style="17"/>
    <col min="1032" max="1032" width="9.85546875" style="17" bestFit="1" customWidth="1"/>
    <col min="1033" max="1033" width="11.7109375" style="17" bestFit="1" customWidth="1"/>
    <col min="1034" max="1287" width="9.140625" style="17"/>
    <col min="1288" max="1288" width="9.85546875" style="17" bestFit="1" customWidth="1"/>
    <col min="1289" max="1289" width="11.7109375" style="17" bestFit="1" customWidth="1"/>
    <col min="1290" max="1543" width="9.140625" style="17"/>
    <col min="1544" max="1544" width="9.85546875" style="17" bestFit="1" customWidth="1"/>
    <col min="1545" max="1545" width="11.7109375" style="17" bestFit="1" customWidth="1"/>
    <col min="1546" max="1799" width="9.140625" style="17"/>
    <col min="1800" max="1800" width="9.85546875" style="17" bestFit="1" customWidth="1"/>
    <col min="1801" max="1801" width="11.7109375" style="17" bestFit="1" customWidth="1"/>
    <col min="1802" max="2055" width="9.140625" style="17"/>
    <col min="2056" max="2056" width="9.85546875" style="17" bestFit="1" customWidth="1"/>
    <col min="2057" max="2057" width="11.7109375" style="17" bestFit="1" customWidth="1"/>
    <col min="2058" max="2311" width="9.140625" style="17"/>
    <col min="2312" max="2312" width="9.85546875" style="17" bestFit="1" customWidth="1"/>
    <col min="2313" max="2313" width="11.7109375" style="17" bestFit="1" customWidth="1"/>
    <col min="2314" max="2567" width="9.140625" style="17"/>
    <col min="2568" max="2568" width="9.85546875" style="17" bestFit="1" customWidth="1"/>
    <col min="2569" max="2569" width="11.7109375" style="17" bestFit="1" customWidth="1"/>
    <col min="2570" max="2823" width="9.140625" style="17"/>
    <col min="2824" max="2824" width="9.85546875" style="17" bestFit="1" customWidth="1"/>
    <col min="2825" max="2825" width="11.7109375" style="17" bestFit="1" customWidth="1"/>
    <col min="2826" max="3079" width="9.140625" style="17"/>
    <col min="3080" max="3080" width="9.85546875" style="17" bestFit="1" customWidth="1"/>
    <col min="3081" max="3081" width="11.7109375" style="17" bestFit="1" customWidth="1"/>
    <col min="3082" max="3335" width="9.140625" style="17"/>
    <col min="3336" max="3336" width="9.85546875" style="17" bestFit="1" customWidth="1"/>
    <col min="3337" max="3337" width="11.7109375" style="17" bestFit="1" customWidth="1"/>
    <col min="3338" max="3591" width="9.140625" style="17"/>
    <col min="3592" max="3592" width="9.85546875" style="17" bestFit="1" customWidth="1"/>
    <col min="3593" max="3593" width="11.7109375" style="17" bestFit="1" customWidth="1"/>
    <col min="3594" max="3847" width="9.140625" style="17"/>
    <col min="3848" max="3848" width="9.85546875" style="17" bestFit="1" customWidth="1"/>
    <col min="3849" max="3849" width="11.7109375" style="17" bestFit="1" customWidth="1"/>
    <col min="3850" max="4103" width="9.140625" style="17"/>
    <col min="4104" max="4104" width="9.85546875" style="17" bestFit="1" customWidth="1"/>
    <col min="4105" max="4105" width="11.7109375" style="17" bestFit="1" customWidth="1"/>
    <col min="4106" max="4359" width="9.140625" style="17"/>
    <col min="4360" max="4360" width="9.85546875" style="17" bestFit="1" customWidth="1"/>
    <col min="4361" max="4361" width="11.7109375" style="17" bestFit="1" customWidth="1"/>
    <col min="4362" max="4615" width="9.140625" style="17"/>
    <col min="4616" max="4616" width="9.85546875" style="17" bestFit="1" customWidth="1"/>
    <col min="4617" max="4617" width="11.7109375" style="17" bestFit="1" customWidth="1"/>
    <col min="4618" max="4871" width="9.140625" style="17"/>
    <col min="4872" max="4872" width="9.85546875" style="17" bestFit="1" customWidth="1"/>
    <col min="4873" max="4873" width="11.7109375" style="17" bestFit="1" customWidth="1"/>
    <col min="4874" max="5127" width="9.140625" style="17"/>
    <col min="5128" max="5128" width="9.85546875" style="17" bestFit="1" customWidth="1"/>
    <col min="5129" max="5129" width="11.7109375" style="17" bestFit="1" customWidth="1"/>
    <col min="5130" max="5383" width="9.140625" style="17"/>
    <col min="5384" max="5384" width="9.85546875" style="17" bestFit="1" customWidth="1"/>
    <col min="5385" max="5385" width="11.7109375" style="17" bestFit="1" customWidth="1"/>
    <col min="5386" max="5639" width="9.140625" style="17"/>
    <col min="5640" max="5640" width="9.85546875" style="17" bestFit="1" customWidth="1"/>
    <col min="5641" max="5641" width="11.7109375" style="17" bestFit="1" customWidth="1"/>
    <col min="5642" max="5895" width="9.140625" style="17"/>
    <col min="5896" max="5896" width="9.85546875" style="17" bestFit="1" customWidth="1"/>
    <col min="5897" max="5897" width="11.7109375" style="17" bestFit="1" customWidth="1"/>
    <col min="5898" max="6151" width="9.140625" style="17"/>
    <col min="6152" max="6152" width="9.85546875" style="17" bestFit="1" customWidth="1"/>
    <col min="6153" max="6153" width="11.7109375" style="17" bestFit="1" customWidth="1"/>
    <col min="6154" max="6407" width="9.140625" style="17"/>
    <col min="6408" max="6408" width="9.85546875" style="17" bestFit="1" customWidth="1"/>
    <col min="6409" max="6409" width="11.7109375" style="17" bestFit="1" customWidth="1"/>
    <col min="6410" max="6663" width="9.140625" style="17"/>
    <col min="6664" max="6664" width="9.85546875" style="17" bestFit="1" customWidth="1"/>
    <col min="6665" max="6665" width="11.7109375" style="17" bestFit="1" customWidth="1"/>
    <col min="6666" max="6919" width="9.140625" style="17"/>
    <col min="6920" max="6920" width="9.85546875" style="17" bestFit="1" customWidth="1"/>
    <col min="6921" max="6921" width="11.7109375" style="17" bestFit="1" customWidth="1"/>
    <col min="6922" max="7175" width="9.140625" style="17"/>
    <col min="7176" max="7176" width="9.85546875" style="17" bestFit="1" customWidth="1"/>
    <col min="7177" max="7177" width="11.7109375" style="17" bestFit="1" customWidth="1"/>
    <col min="7178" max="7431" width="9.140625" style="17"/>
    <col min="7432" max="7432" width="9.85546875" style="17" bestFit="1" customWidth="1"/>
    <col min="7433" max="7433" width="11.7109375" style="17" bestFit="1" customWidth="1"/>
    <col min="7434" max="7687" width="9.140625" style="17"/>
    <col min="7688" max="7688" width="9.85546875" style="17" bestFit="1" customWidth="1"/>
    <col min="7689" max="7689" width="11.7109375" style="17" bestFit="1" customWidth="1"/>
    <col min="7690" max="7943" width="9.140625" style="17"/>
    <col min="7944" max="7944" width="9.85546875" style="17" bestFit="1" customWidth="1"/>
    <col min="7945" max="7945" width="11.7109375" style="17" bestFit="1" customWidth="1"/>
    <col min="7946" max="8199" width="9.140625" style="17"/>
    <col min="8200" max="8200" width="9.85546875" style="17" bestFit="1" customWidth="1"/>
    <col min="8201" max="8201" width="11.7109375" style="17" bestFit="1" customWidth="1"/>
    <col min="8202" max="8455" width="9.140625" style="17"/>
    <col min="8456" max="8456" width="9.85546875" style="17" bestFit="1" customWidth="1"/>
    <col min="8457" max="8457" width="11.7109375" style="17" bestFit="1" customWidth="1"/>
    <col min="8458" max="8711" width="9.140625" style="17"/>
    <col min="8712" max="8712" width="9.85546875" style="17" bestFit="1" customWidth="1"/>
    <col min="8713" max="8713" width="11.7109375" style="17" bestFit="1" customWidth="1"/>
    <col min="8714" max="8967" width="9.140625" style="17"/>
    <col min="8968" max="8968" width="9.85546875" style="17" bestFit="1" customWidth="1"/>
    <col min="8969" max="8969" width="11.7109375" style="17" bestFit="1" customWidth="1"/>
    <col min="8970" max="9223" width="9.140625" style="17"/>
    <col min="9224" max="9224" width="9.85546875" style="17" bestFit="1" customWidth="1"/>
    <col min="9225" max="9225" width="11.7109375" style="17" bestFit="1" customWidth="1"/>
    <col min="9226" max="9479" width="9.140625" style="17"/>
    <col min="9480" max="9480" width="9.85546875" style="17" bestFit="1" customWidth="1"/>
    <col min="9481" max="9481" width="11.7109375" style="17" bestFit="1" customWidth="1"/>
    <col min="9482" max="9735" width="9.140625" style="17"/>
    <col min="9736" max="9736" width="9.85546875" style="17" bestFit="1" customWidth="1"/>
    <col min="9737" max="9737" width="11.7109375" style="17" bestFit="1" customWidth="1"/>
    <col min="9738" max="9991" width="9.140625" style="17"/>
    <col min="9992" max="9992" width="9.85546875" style="17" bestFit="1" customWidth="1"/>
    <col min="9993" max="9993" width="11.7109375" style="17" bestFit="1" customWidth="1"/>
    <col min="9994" max="10247" width="9.140625" style="17"/>
    <col min="10248" max="10248" width="9.85546875" style="17" bestFit="1" customWidth="1"/>
    <col min="10249" max="10249" width="11.7109375" style="17" bestFit="1" customWidth="1"/>
    <col min="10250" max="10503" width="9.140625" style="17"/>
    <col min="10504" max="10504" width="9.85546875" style="17" bestFit="1" customWidth="1"/>
    <col min="10505" max="10505" width="11.7109375" style="17" bestFit="1" customWidth="1"/>
    <col min="10506" max="10759" width="9.140625" style="17"/>
    <col min="10760" max="10760" width="9.85546875" style="17" bestFit="1" customWidth="1"/>
    <col min="10761" max="10761" width="11.7109375" style="17" bestFit="1" customWidth="1"/>
    <col min="10762" max="11015" width="9.140625" style="17"/>
    <col min="11016" max="11016" width="9.85546875" style="17" bestFit="1" customWidth="1"/>
    <col min="11017" max="11017" width="11.7109375" style="17" bestFit="1" customWidth="1"/>
    <col min="11018" max="11271" width="9.140625" style="17"/>
    <col min="11272" max="11272" width="9.85546875" style="17" bestFit="1" customWidth="1"/>
    <col min="11273" max="11273" width="11.7109375" style="17" bestFit="1" customWidth="1"/>
    <col min="11274" max="11527" width="9.140625" style="17"/>
    <col min="11528" max="11528" width="9.85546875" style="17" bestFit="1" customWidth="1"/>
    <col min="11529" max="11529" width="11.7109375" style="17" bestFit="1" customWidth="1"/>
    <col min="11530" max="11783" width="9.140625" style="17"/>
    <col min="11784" max="11784" width="9.85546875" style="17" bestFit="1" customWidth="1"/>
    <col min="11785" max="11785" width="11.7109375" style="17" bestFit="1" customWidth="1"/>
    <col min="11786" max="12039" width="9.140625" style="17"/>
    <col min="12040" max="12040" width="9.85546875" style="17" bestFit="1" customWidth="1"/>
    <col min="12041" max="12041" width="11.7109375" style="17" bestFit="1" customWidth="1"/>
    <col min="12042" max="12295" width="9.140625" style="17"/>
    <col min="12296" max="12296" width="9.85546875" style="17" bestFit="1" customWidth="1"/>
    <col min="12297" max="12297" width="11.7109375" style="17" bestFit="1" customWidth="1"/>
    <col min="12298" max="12551" width="9.140625" style="17"/>
    <col min="12552" max="12552" width="9.85546875" style="17" bestFit="1" customWidth="1"/>
    <col min="12553" max="12553" width="11.7109375" style="17" bestFit="1" customWidth="1"/>
    <col min="12554" max="12807" width="9.140625" style="17"/>
    <col min="12808" max="12808" width="9.85546875" style="17" bestFit="1" customWidth="1"/>
    <col min="12809" max="12809" width="11.7109375" style="17" bestFit="1" customWidth="1"/>
    <col min="12810" max="13063" width="9.140625" style="17"/>
    <col min="13064" max="13064" width="9.85546875" style="17" bestFit="1" customWidth="1"/>
    <col min="13065" max="13065" width="11.7109375" style="17" bestFit="1" customWidth="1"/>
    <col min="13066" max="13319" width="9.140625" style="17"/>
    <col min="13320" max="13320" width="9.85546875" style="17" bestFit="1" customWidth="1"/>
    <col min="13321" max="13321" width="11.7109375" style="17" bestFit="1" customWidth="1"/>
    <col min="13322" max="13575" width="9.140625" style="17"/>
    <col min="13576" max="13576" width="9.85546875" style="17" bestFit="1" customWidth="1"/>
    <col min="13577" max="13577" width="11.7109375" style="17" bestFit="1" customWidth="1"/>
    <col min="13578" max="13831" width="9.140625" style="17"/>
    <col min="13832" max="13832" width="9.85546875" style="17" bestFit="1" customWidth="1"/>
    <col min="13833" max="13833" width="11.7109375" style="17" bestFit="1" customWidth="1"/>
    <col min="13834" max="14087" width="9.140625" style="17"/>
    <col min="14088" max="14088" width="9.85546875" style="17" bestFit="1" customWidth="1"/>
    <col min="14089" max="14089" width="11.7109375" style="17" bestFit="1" customWidth="1"/>
    <col min="14090" max="14343" width="9.140625" style="17"/>
    <col min="14344" max="14344" width="9.85546875" style="17" bestFit="1" customWidth="1"/>
    <col min="14345" max="14345" width="11.7109375" style="17" bestFit="1" customWidth="1"/>
    <col min="14346" max="14599" width="9.140625" style="17"/>
    <col min="14600" max="14600" width="9.85546875" style="17" bestFit="1" customWidth="1"/>
    <col min="14601" max="14601" width="11.7109375" style="17" bestFit="1" customWidth="1"/>
    <col min="14602" max="14855" width="9.140625" style="17"/>
    <col min="14856" max="14856" width="9.85546875" style="17" bestFit="1" customWidth="1"/>
    <col min="14857" max="14857" width="11.7109375" style="17" bestFit="1" customWidth="1"/>
    <col min="14858" max="15111" width="9.140625" style="17"/>
    <col min="15112" max="15112" width="9.85546875" style="17" bestFit="1" customWidth="1"/>
    <col min="15113" max="15113" width="11.7109375" style="17" bestFit="1" customWidth="1"/>
    <col min="15114" max="15367" width="9.140625" style="17"/>
    <col min="15368" max="15368" width="9.85546875" style="17" bestFit="1" customWidth="1"/>
    <col min="15369" max="15369" width="11.7109375" style="17" bestFit="1" customWidth="1"/>
    <col min="15370" max="15623" width="9.140625" style="17"/>
    <col min="15624" max="15624" width="9.85546875" style="17" bestFit="1" customWidth="1"/>
    <col min="15625" max="15625" width="11.7109375" style="17" bestFit="1" customWidth="1"/>
    <col min="15626" max="15879" width="9.140625" style="17"/>
    <col min="15880" max="15880" width="9.85546875" style="17" bestFit="1" customWidth="1"/>
    <col min="15881" max="15881" width="11.7109375" style="17" bestFit="1" customWidth="1"/>
    <col min="15882" max="16135" width="9.140625" style="17"/>
    <col min="16136" max="16136" width="9.85546875" style="17" bestFit="1" customWidth="1"/>
    <col min="16137" max="16137" width="11.7109375" style="17" bestFit="1" customWidth="1"/>
    <col min="16138" max="16384" width="9.140625" style="17"/>
  </cols>
  <sheetData>
    <row r="1" spans="1:11" x14ac:dyDescent="0.2">
      <c r="A1" s="233" t="s">
        <v>174</v>
      </c>
      <c r="B1" s="197"/>
      <c r="C1" s="197"/>
      <c r="D1" s="197"/>
      <c r="E1" s="197"/>
      <c r="F1" s="197"/>
      <c r="G1" s="197"/>
      <c r="H1" s="197"/>
      <c r="I1" s="197"/>
    </row>
    <row r="2" spans="1:11" x14ac:dyDescent="0.2">
      <c r="A2" s="232" t="s">
        <v>512</v>
      </c>
      <c r="B2" s="199"/>
      <c r="C2" s="199"/>
      <c r="D2" s="199"/>
      <c r="E2" s="199"/>
      <c r="F2" s="199"/>
      <c r="G2" s="199"/>
      <c r="H2" s="199"/>
      <c r="I2" s="199"/>
      <c r="J2" s="124"/>
      <c r="K2" s="124"/>
    </row>
    <row r="3" spans="1:11" x14ac:dyDescent="0.2">
      <c r="A3" s="220" t="s">
        <v>175</v>
      </c>
      <c r="B3" s="221"/>
      <c r="C3" s="221"/>
      <c r="D3" s="221"/>
      <c r="E3" s="221"/>
      <c r="F3" s="221"/>
      <c r="G3" s="221"/>
      <c r="H3" s="221"/>
      <c r="I3" s="221"/>
      <c r="J3" s="222"/>
      <c r="K3" s="222"/>
    </row>
    <row r="4" spans="1:11" x14ac:dyDescent="0.2">
      <c r="A4" s="223" t="s">
        <v>513</v>
      </c>
      <c r="B4" s="224"/>
      <c r="C4" s="224"/>
      <c r="D4" s="224"/>
      <c r="E4" s="224"/>
      <c r="F4" s="224"/>
      <c r="G4" s="224"/>
      <c r="H4" s="224"/>
      <c r="I4" s="224"/>
      <c r="J4" s="225"/>
      <c r="K4" s="225"/>
    </row>
    <row r="5" spans="1:11" ht="22.35" customHeight="1" x14ac:dyDescent="0.2">
      <c r="A5" s="217" t="s">
        <v>176</v>
      </c>
      <c r="B5" s="208"/>
      <c r="C5" s="208"/>
      <c r="D5" s="208"/>
      <c r="E5" s="208"/>
      <c r="F5" s="208"/>
      <c r="G5" s="217" t="s">
        <v>177</v>
      </c>
      <c r="H5" s="218" t="s">
        <v>178</v>
      </c>
      <c r="I5" s="219"/>
      <c r="J5" s="218" t="s">
        <v>179</v>
      </c>
      <c r="K5" s="219"/>
    </row>
    <row r="6" spans="1:11" x14ac:dyDescent="0.2">
      <c r="A6" s="208"/>
      <c r="B6" s="208"/>
      <c r="C6" s="208"/>
      <c r="D6" s="208"/>
      <c r="E6" s="208"/>
      <c r="F6" s="208"/>
      <c r="G6" s="208"/>
      <c r="H6" s="19" t="s">
        <v>180</v>
      </c>
      <c r="I6" s="19" t="s">
        <v>181</v>
      </c>
      <c r="J6" s="19" t="s">
        <v>182</v>
      </c>
      <c r="K6" s="19" t="s">
        <v>183</v>
      </c>
    </row>
    <row r="7" spans="1:11" x14ac:dyDescent="0.2">
      <c r="A7" s="228">
        <v>1</v>
      </c>
      <c r="B7" s="206"/>
      <c r="C7" s="206"/>
      <c r="D7" s="206"/>
      <c r="E7" s="206"/>
      <c r="F7" s="206"/>
      <c r="G7" s="18">
        <v>2</v>
      </c>
      <c r="H7" s="19">
        <v>3</v>
      </c>
      <c r="I7" s="19">
        <v>4</v>
      </c>
      <c r="J7" s="19">
        <v>5</v>
      </c>
      <c r="K7" s="19">
        <v>6</v>
      </c>
    </row>
    <row r="8" spans="1:11" x14ac:dyDescent="0.2">
      <c r="A8" s="229" t="s">
        <v>184</v>
      </c>
      <c r="B8" s="229"/>
      <c r="C8" s="229"/>
      <c r="D8" s="229"/>
      <c r="E8" s="229"/>
      <c r="F8" s="229"/>
      <c r="G8" s="20">
        <v>125</v>
      </c>
      <c r="H8" s="37">
        <f>SUM(H9:H13)</f>
        <v>41628023</v>
      </c>
      <c r="I8" s="37">
        <f>SUM(I9:I13)</f>
        <v>41628023</v>
      </c>
      <c r="J8" s="37">
        <f>SUM(J9:J13)</f>
        <v>41744785</v>
      </c>
      <c r="K8" s="37">
        <f>SUM(K9:K13)</f>
        <v>41744785</v>
      </c>
    </row>
    <row r="9" spans="1:11" x14ac:dyDescent="0.2">
      <c r="A9" s="193" t="s">
        <v>185</v>
      </c>
      <c r="B9" s="193"/>
      <c r="C9" s="193"/>
      <c r="D9" s="193"/>
      <c r="E9" s="193"/>
      <c r="F9" s="193"/>
      <c r="G9" s="15">
        <v>126</v>
      </c>
      <c r="H9" s="33">
        <v>3448721</v>
      </c>
      <c r="I9" s="33">
        <f>+H9</f>
        <v>3448721</v>
      </c>
      <c r="J9" s="33">
        <v>6941520</v>
      </c>
      <c r="K9" s="33">
        <f>+J9</f>
        <v>6941520</v>
      </c>
    </row>
    <row r="10" spans="1:11" x14ac:dyDescent="0.2">
      <c r="A10" s="193" t="s">
        <v>186</v>
      </c>
      <c r="B10" s="193"/>
      <c r="C10" s="193"/>
      <c r="D10" s="193"/>
      <c r="E10" s="193"/>
      <c r="F10" s="193"/>
      <c r="G10" s="15">
        <v>127</v>
      </c>
      <c r="H10" s="33">
        <v>35491236</v>
      </c>
      <c r="I10" s="33">
        <f>+H10</f>
        <v>35491236</v>
      </c>
      <c r="J10" s="33">
        <v>31528374</v>
      </c>
      <c r="K10" s="33">
        <f>+J10</f>
        <v>31528374</v>
      </c>
    </row>
    <row r="11" spans="1:11" x14ac:dyDescent="0.2">
      <c r="A11" s="193" t="s">
        <v>187</v>
      </c>
      <c r="B11" s="193"/>
      <c r="C11" s="193"/>
      <c r="D11" s="193"/>
      <c r="E11" s="193"/>
      <c r="F11" s="193"/>
      <c r="G11" s="15">
        <v>128</v>
      </c>
      <c r="H11" s="33">
        <v>135053</v>
      </c>
      <c r="I11" s="33">
        <f>+H11</f>
        <v>135053</v>
      </c>
      <c r="J11" s="33">
        <v>57527</v>
      </c>
      <c r="K11" s="33">
        <f>+J11</f>
        <v>57527</v>
      </c>
    </row>
    <row r="12" spans="1:11" x14ac:dyDescent="0.2">
      <c r="A12" s="193" t="s">
        <v>188</v>
      </c>
      <c r="B12" s="193"/>
      <c r="C12" s="193"/>
      <c r="D12" s="193"/>
      <c r="E12" s="193"/>
      <c r="F12" s="193"/>
      <c r="G12" s="15">
        <v>129</v>
      </c>
      <c r="H12" s="33">
        <v>30602</v>
      </c>
      <c r="I12" s="33">
        <f>+H12</f>
        <v>30602</v>
      </c>
      <c r="J12" s="33">
        <v>36040</v>
      </c>
      <c r="K12" s="33">
        <f>+J12</f>
        <v>36040</v>
      </c>
    </row>
    <row r="13" spans="1:11" x14ac:dyDescent="0.2">
      <c r="A13" s="193" t="s">
        <v>189</v>
      </c>
      <c r="B13" s="193"/>
      <c r="C13" s="193"/>
      <c r="D13" s="193"/>
      <c r="E13" s="193"/>
      <c r="F13" s="193"/>
      <c r="G13" s="15">
        <v>130</v>
      </c>
      <c r="H13" s="33">
        <v>2522411</v>
      </c>
      <c r="I13" s="33">
        <f>+H13</f>
        <v>2522411</v>
      </c>
      <c r="J13" s="33">
        <v>3181324</v>
      </c>
      <c r="K13" s="33">
        <f>+J13</f>
        <v>3181324</v>
      </c>
    </row>
    <row r="14" spans="1:11" ht="22.35" customHeight="1" x14ac:dyDescent="0.2">
      <c r="A14" s="229" t="s">
        <v>190</v>
      </c>
      <c r="B14" s="229"/>
      <c r="C14" s="229"/>
      <c r="D14" s="229"/>
      <c r="E14" s="229"/>
      <c r="F14" s="229"/>
      <c r="G14" s="20">
        <v>131</v>
      </c>
      <c r="H14" s="37">
        <f>H15+H16+H20+H24+H25+H26+H29+H36</f>
        <v>209367355</v>
      </c>
      <c r="I14" s="37">
        <f>I15+I16+I20+I24+I25+I26+I29+I36</f>
        <v>209367355</v>
      </c>
      <c r="J14" s="37">
        <f>J15+J16+J20+J24+J25+J26+J29+J36</f>
        <v>240700940</v>
      </c>
      <c r="K14" s="37">
        <f>K15+K16+K20+K24+K25+K26+K29+K36</f>
        <v>240700940</v>
      </c>
    </row>
    <row r="15" spans="1:11" x14ac:dyDescent="0.2">
      <c r="A15" s="193" t="s">
        <v>191</v>
      </c>
      <c r="B15" s="193"/>
      <c r="C15" s="193"/>
      <c r="D15" s="193"/>
      <c r="E15" s="193"/>
      <c r="F15" s="193"/>
      <c r="G15" s="15">
        <v>132</v>
      </c>
      <c r="H15" s="33">
        <v>0</v>
      </c>
      <c r="I15" s="33">
        <v>0</v>
      </c>
      <c r="J15" s="33">
        <v>0</v>
      </c>
      <c r="K15" s="33">
        <v>0</v>
      </c>
    </row>
    <row r="16" spans="1:11" x14ac:dyDescent="0.2">
      <c r="A16" s="237" t="s">
        <v>192</v>
      </c>
      <c r="B16" s="237"/>
      <c r="C16" s="237"/>
      <c r="D16" s="237"/>
      <c r="E16" s="237"/>
      <c r="F16" s="237"/>
      <c r="G16" s="20">
        <v>133</v>
      </c>
      <c r="H16" s="37">
        <f>SUM(H17:H19)</f>
        <v>37509430</v>
      </c>
      <c r="I16" s="37">
        <f>SUM(I17:I19)</f>
        <v>37509430</v>
      </c>
      <c r="J16" s="37">
        <f>SUM(J17:J19)</f>
        <v>42750217</v>
      </c>
      <c r="K16" s="37">
        <f>SUM(K17:K19)</f>
        <v>42750217</v>
      </c>
    </row>
    <row r="17" spans="1:11" x14ac:dyDescent="0.2">
      <c r="A17" s="234" t="s">
        <v>193</v>
      </c>
      <c r="B17" s="234"/>
      <c r="C17" s="234"/>
      <c r="D17" s="234"/>
      <c r="E17" s="234"/>
      <c r="F17" s="234"/>
      <c r="G17" s="15">
        <v>134</v>
      </c>
      <c r="H17" s="33">
        <v>19352140</v>
      </c>
      <c r="I17" s="33">
        <f>+H17</f>
        <v>19352140</v>
      </c>
      <c r="J17" s="33">
        <v>22326592</v>
      </c>
      <c r="K17" s="33">
        <f>+J17</f>
        <v>22326592</v>
      </c>
    </row>
    <row r="18" spans="1:11" x14ac:dyDescent="0.2">
      <c r="A18" s="234" t="s">
        <v>194</v>
      </c>
      <c r="B18" s="234"/>
      <c r="C18" s="234"/>
      <c r="D18" s="234"/>
      <c r="E18" s="234"/>
      <c r="F18" s="234"/>
      <c r="G18" s="15">
        <v>135</v>
      </c>
      <c r="H18" s="33">
        <v>40740</v>
      </c>
      <c r="I18" s="33">
        <f>+H18</f>
        <v>40740</v>
      </c>
      <c r="J18" s="33">
        <v>25000</v>
      </c>
      <c r="K18" s="33">
        <f>+J18</f>
        <v>25000</v>
      </c>
    </row>
    <row r="19" spans="1:11" x14ac:dyDescent="0.2">
      <c r="A19" s="234" t="s">
        <v>195</v>
      </c>
      <c r="B19" s="234"/>
      <c r="C19" s="234"/>
      <c r="D19" s="234"/>
      <c r="E19" s="234"/>
      <c r="F19" s="234"/>
      <c r="G19" s="15">
        <v>136</v>
      </c>
      <c r="H19" s="33">
        <v>18116550</v>
      </c>
      <c r="I19" s="33">
        <f>+H19</f>
        <v>18116550</v>
      </c>
      <c r="J19" s="33">
        <v>20398625</v>
      </c>
      <c r="K19" s="33">
        <f>+J19</f>
        <v>20398625</v>
      </c>
    </row>
    <row r="20" spans="1:11" x14ac:dyDescent="0.2">
      <c r="A20" s="237" t="s">
        <v>196</v>
      </c>
      <c r="B20" s="237"/>
      <c r="C20" s="237"/>
      <c r="D20" s="237"/>
      <c r="E20" s="237"/>
      <c r="F20" s="237"/>
      <c r="G20" s="20">
        <v>137</v>
      </c>
      <c r="H20" s="37">
        <f>SUM(H21:H23)</f>
        <v>59037355</v>
      </c>
      <c r="I20" s="37">
        <f>SUM(I21:I23)</f>
        <v>59037355</v>
      </c>
      <c r="J20" s="37">
        <f>SUM(J21:J23)</f>
        <v>71224208</v>
      </c>
      <c r="K20" s="37">
        <f>SUM(K21:K23)</f>
        <v>71224208</v>
      </c>
    </row>
    <row r="21" spans="1:11" x14ac:dyDescent="0.2">
      <c r="A21" s="234" t="s">
        <v>197</v>
      </c>
      <c r="B21" s="234"/>
      <c r="C21" s="234"/>
      <c r="D21" s="234"/>
      <c r="E21" s="234"/>
      <c r="F21" s="234"/>
      <c r="G21" s="15">
        <v>138</v>
      </c>
      <c r="H21" s="33">
        <v>36186318</v>
      </c>
      <c r="I21" s="33">
        <f>+H21</f>
        <v>36186318</v>
      </c>
      <c r="J21" s="33">
        <v>43753083</v>
      </c>
      <c r="K21" s="33">
        <f>+J21</f>
        <v>43753083</v>
      </c>
    </row>
    <row r="22" spans="1:11" x14ac:dyDescent="0.2">
      <c r="A22" s="234" t="s">
        <v>198</v>
      </c>
      <c r="B22" s="234"/>
      <c r="C22" s="234"/>
      <c r="D22" s="234"/>
      <c r="E22" s="234"/>
      <c r="F22" s="234"/>
      <c r="G22" s="15">
        <v>139</v>
      </c>
      <c r="H22" s="33">
        <v>14834745</v>
      </c>
      <c r="I22" s="33">
        <f>+H22</f>
        <v>14834745</v>
      </c>
      <c r="J22" s="33">
        <v>18354143</v>
      </c>
      <c r="K22" s="33">
        <f>+J22</f>
        <v>18354143</v>
      </c>
    </row>
    <row r="23" spans="1:11" x14ac:dyDescent="0.2">
      <c r="A23" s="234" t="s">
        <v>199</v>
      </c>
      <c r="B23" s="234"/>
      <c r="C23" s="234"/>
      <c r="D23" s="234"/>
      <c r="E23" s="234"/>
      <c r="F23" s="234"/>
      <c r="G23" s="15">
        <v>140</v>
      </c>
      <c r="H23" s="33">
        <v>8016292</v>
      </c>
      <c r="I23" s="33">
        <f>+H23</f>
        <v>8016292</v>
      </c>
      <c r="J23" s="33">
        <v>9116982</v>
      </c>
      <c r="K23" s="33">
        <f>+J23</f>
        <v>9116982</v>
      </c>
    </row>
    <row r="24" spans="1:11" x14ac:dyDescent="0.2">
      <c r="A24" s="193" t="s">
        <v>200</v>
      </c>
      <c r="B24" s="193"/>
      <c r="C24" s="193"/>
      <c r="D24" s="193"/>
      <c r="E24" s="193"/>
      <c r="F24" s="193"/>
      <c r="G24" s="15">
        <v>141</v>
      </c>
      <c r="H24" s="33">
        <v>84460117</v>
      </c>
      <c r="I24" s="33">
        <f>+H24</f>
        <v>84460117</v>
      </c>
      <c r="J24" s="33">
        <v>95605025</v>
      </c>
      <c r="K24" s="33">
        <f>+J24</f>
        <v>95605025</v>
      </c>
    </row>
    <row r="25" spans="1:11" x14ac:dyDescent="0.2">
      <c r="A25" s="193" t="s">
        <v>201</v>
      </c>
      <c r="B25" s="193"/>
      <c r="C25" s="193"/>
      <c r="D25" s="193"/>
      <c r="E25" s="193"/>
      <c r="F25" s="193"/>
      <c r="G25" s="15">
        <v>142</v>
      </c>
      <c r="H25" s="33">
        <v>26475850</v>
      </c>
      <c r="I25" s="33">
        <f>+H25</f>
        <v>26475850</v>
      </c>
      <c r="J25" s="33">
        <v>27218782</v>
      </c>
      <c r="K25" s="33">
        <f>+J25</f>
        <v>27218782</v>
      </c>
    </row>
    <row r="26" spans="1:11" x14ac:dyDescent="0.2">
      <c r="A26" s="237" t="s">
        <v>202</v>
      </c>
      <c r="B26" s="237"/>
      <c r="C26" s="237"/>
      <c r="D26" s="237"/>
      <c r="E26" s="237"/>
      <c r="F26" s="237"/>
      <c r="G26" s="20">
        <v>143</v>
      </c>
      <c r="H26" s="37">
        <f>H27+H28</f>
        <v>72193</v>
      </c>
      <c r="I26" s="37">
        <f>I27+I28</f>
        <v>72193</v>
      </c>
      <c r="J26" s="37">
        <f>J27+J28</f>
        <v>958</v>
      </c>
      <c r="K26" s="37">
        <f>K27+K28</f>
        <v>958</v>
      </c>
    </row>
    <row r="27" spans="1:11" x14ac:dyDescent="0.2">
      <c r="A27" s="234" t="s">
        <v>203</v>
      </c>
      <c r="B27" s="234"/>
      <c r="C27" s="234"/>
      <c r="D27" s="234"/>
      <c r="E27" s="234"/>
      <c r="F27" s="234"/>
      <c r="G27" s="15">
        <v>144</v>
      </c>
      <c r="H27" s="33">
        <v>0</v>
      </c>
      <c r="I27" s="33">
        <v>0</v>
      </c>
      <c r="J27" s="33">
        <v>0</v>
      </c>
      <c r="K27" s="33">
        <v>0</v>
      </c>
    </row>
    <row r="28" spans="1:11" x14ac:dyDescent="0.2">
      <c r="A28" s="234" t="s">
        <v>204</v>
      </c>
      <c r="B28" s="234"/>
      <c r="C28" s="234"/>
      <c r="D28" s="234"/>
      <c r="E28" s="234"/>
      <c r="F28" s="234"/>
      <c r="G28" s="15">
        <v>145</v>
      </c>
      <c r="H28" s="127">
        <v>72193</v>
      </c>
      <c r="I28" s="127">
        <f>+H28</f>
        <v>72193</v>
      </c>
      <c r="J28" s="33">
        <v>958</v>
      </c>
      <c r="K28" s="127">
        <f>+J28</f>
        <v>958</v>
      </c>
    </row>
    <row r="29" spans="1:11" x14ac:dyDescent="0.2">
      <c r="A29" s="237" t="s">
        <v>205</v>
      </c>
      <c r="B29" s="237"/>
      <c r="C29" s="237"/>
      <c r="D29" s="237"/>
      <c r="E29" s="237"/>
      <c r="F29" s="237"/>
      <c r="G29" s="20">
        <v>146</v>
      </c>
      <c r="H29" s="37">
        <f>SUM(H30:H35)</f>
        <v>0</v>
      </c>
      <c r="I29" s="37">
        <f>SUM(I30:I35)</f>
        <v>0</v>
      </c>
      <c r="J29" s="37">
        <f>SUM(J30:J35)</f>
        <v>0</v>
      </c>
      <c r="K29" s="37">
        <f>SUM(K30:K35)</f>
        <v>0</v>
      </c>
    </row>
    <row r="30" spans="1:11" x14ac:dyDescent="0.2">
      <c r="A30" s="234" t="s">
        <v>206</v>
      </c>
      <c r="B30" s="234"/>
      <c r="C30" s="234"/>
      <c r="D30" s="234"/>
      <c r="E30" s="234"/>
      <c r="F30" s="234"/>
      <c r="G30" s="15">
        <v>147</v>
      </c>
      <c r="H30" s="33">
        <v>0</v>
      </c>
      <c r="I30" s="33">
        <v>0</v>
      </c>
      <c r="J30" s="33">
        <v>0</v>
      </c>
      <c r="K30" s="33">
        <v>0</v>
      </c>
    </row>
    <row r="31" spans="1:11" x14ac:dyDescent="0.2">
      <c r="A31" s="234" t="s">
        <v>207</v>
      </c>
      <c r="B31" s="234"/>
      <c r="C31" s="234"/>
      <c r="D31" s="234"/>
      <c r="E31" s="234"/>
      <c r="F31" s="234"/>
      <c r="G31" s="15">
        <v>148</v>
      </c>
      <c r="H31" s="33">
        <v>0</v>
      </c>
      <c r="I31" s="33">
        <v>0</v>
      </c>
      <c r="J31" s="33">
        <v>0</v>
      </c>
      <c r="K31" s="33">
        <v>0</v>
      </c>
    </row>
    <row r="32" spans="1:11" x14ac:dyDescent="0.2">
      <c r="A32" s="234" t="s">
        <v>208</v>
      </c>
      <c r="B32" s="234"/>
      <c r="C32" s="234"/>
      <c r="D32" s="234"/>
      <c r="E32" s="234"/>
      <c r="F32" s="234"/>
      <c r="G32" s="15">
        <v>149</v>
      </c>
      <c r="H32" s="33">
        <v>0</v>
      </c>
      <c r="I32" s="33">
        <v>0</v>
      </c>
      <c r="J32" s="33">
        <v>0</v>
      </c>
      <c r="K32" s="33">
        <v>0</v>
      </c>
    </row>
    <row r="33" spans="1:11" x14ac:dyDescent="0.2">
      <c r="A33" s="234" t="s">
        <v>209</v>
      </c>
      <c r="B33" s="234"/>
      <c r="C33" s="234"/>
      <c r="D33" s="234"/>
      <c r="E33" s="234"/>
      <c r="F33" s="234"/>
      <c r="G33" s="15">
        <v>150</v>
      </c>
      <c r="H33" s="33">
        <v>0</v>
      </c>
      <c r="I33" s="33">
        <v>0</v>
      </c>
      <c r="J33" s="33">
        <v>0</v>
      </c>
      <c r="K33" s="33">
        <v>0</v>
      </c>
    </row>
    <row r="34" spans="1:11" x14ac:dyDescent="0.2">
      <c r="A34" s="234" t="s">
        <v>210</v>
      </c>
      <c r="B34" s="234"/>
      <c r="C34" s="234"/>
      <c r="D34" s="234"/>
      <c r="E34" s="234"/>
      <c r="F34" s="234"/>
      <c r="G34" s="15">
        <v>151</v>
      </c>
      <c r="H34" s="33">
        <v>0</v>
      </c>
      <c r="I34" s="33">
        <v>0</v>
      </c>
      <c r="J34" s="33">
        <v>0</v>
      </c>
      <c r="K34" s="33">
        <v>0</v>
      </c>
    </row>
    <row r="35" spans="1:11" x14ac:dyDescent="0.2">
      <c r="A35" s="234" t="s">
        <v>211</v>
      </c>
      <c r="B35" s="234"/>
      <c r="C35" s="234"/>
      <c r="D35" s="234"/>
      <c r="E35" s="234"/>
      <c r="F35" s="234"/>
      <c r="G35" s="15">
        <v>152</v>
      </c>
      <c r="H35" s="33">
        <v>0</v>
      </c>
      <c r="I35" s="33">
        <v>0</v>
      </c>
      <c r="J35" s="33">
        <v>0</v>
      </c>
      <c r="K35" s="33">
        <v>0</v>
      </c>
    </row>
    <row r="36" spans="1:11" x14ac:dyDescent="0.2">
      <c r="A36" s="193" t="s">
        <v>212</v>
      </c>
      <c r="B36" s="193"/>
      <c r="C36" s="193"/>
      <c r="D36" s="193"/>
      <c r="E36" s="193"/>
      <c r="F36" s="193"/>
      <c r="G36" s="15">
        <v>153</v>
      </c>
      <c r="H36" s="127">
        <v>1812410</v>
      </c>
      <c r="I36" s="127">
        <f>+H36</f>
        <v>1812410</v>
      </c>
      <c r="J36" s="33">
        <v>3901750</v>
      </c>
      <c r="K36" s="127">
        <f>+J36</f>
        <v>3901750</v>
      </c>
    </row>
    <row r="37" spans="1:11" x14ac:dyDescent="0.2">
      <c r="A37" s="229" t="s">
        <v>213</v>
      </c>
      <c r="B37" s="229"/>
      <c r="C37" s="229"/>
      <c r="D37" s="229"/>
      <c r="E37" s="229"/>
      <c r="F37" s="229"/>
      <c r="G37" s="20">
        <v>154</v>
      </c>
      <c r="H37" s="37">
        <f>SUM(H38:H47)</f>
        <v>22729300</v>
      </c>
      <c r="I37" s="37">
        <f>SUM(I38:I47)</f>
        <v>22729300</v>
      </c>
      <c r="J37" s="37">
        <f>SUM(J38:J47)</f>
        <v>1905384</v>
      </c>
      <c r="K37" s="37">
        <f>SUM(K38:K47)</f>
        <v>1905384</v>
      </c>
    </row>
    <row r="38" spans="1:11" ht="23.45" customHeight="1" x14ac:dyDescent="0.2">
      <c r="A38" s="193" t="s">
        <v>214</v>
      </c>
      <c r="B38" s="193"/>
      <c r="C38" s="193"/>
      <c r="D38" s="193"/>
      <c r="E38" s="193"/>
      <c r="F38" s="193"/>
      <c r="G38" s="15">
        <v>155</v>
      </c>
      <c r="H38" s="33">
        <v>0</v>
      </c>
      <c r="I38" s="33">
        <v>0</v>
      </c>
      <c r="J38" s="33">
        <v>0</v>
      </c>
      <c r="K38" s="33">
        <v>0</v>
      </c>
    </row>
    <row r="39" spans="1:11" ht="25.15" customHeight="1" x14ac:dyDescent="0.2">
      <c r="A39" s="193" t="s">
        <v>215</v>
      </c>
      <c r="B39" s="193"/>
      <c r="C39" s="193"/>
      <c r="D39" s="193"/>
      <c r="E39" s="193"/>
      <c r="F39" s="193"/>
      <c r="G39" s="15">
        <v>156</v>
      </c>
      <c r="H39" s="33">
        <v>0</v>
      </c>
      <c r="I39" s="33">
        <v>0</v>
      </c>
      <c r="J39" s="33">
        <v>0</v>
      </c>
      <c r="K39" s="33">
        <v>0</v>
      </c>
    </row>
    <row r="40" spans="1:11" ht="25.15" customHeight="1" x14ac:dyDescent="0.2">
      <c r="A40" s="193" t="s">
        <v>216</v>
      </c>
      <c r="B40" s="193"/>
      <c r="C40" s="193"/>
      <c r="D40" s="193"/>
      <c r="E40" s="193"/>
      <c r="F40" s="193"/>
      <c r="G40" s="15">
        <v>157</v>
      </c>
      <c r="H40" s="33">
        <v>0</v>
      </c>
      <c r="I40" s="33">
        <v>0</v>
      </c>
      <c r="J40" s="33">
        <v>0</v>
      </c>
      <c r="K40" s="33">
        <v>0</v>
      </c>
    </row>
    <row r="41" spans="1:11" ht="25.15" customHeight="1" x14ac:dyDescent="0.2">
      <c r="A41" s="193" t="s">
        <v>217</v>
      </c>
      <c r="B41" s="193"/>
      <c r="C41" s="193"/>
      <c r="D41" s="193"/>
      <c r="E41" s="193"/>
      <c r="F41" s="193"/>
      <c r="G41" s="15">
        <v>158</v>
      </c>
      <c r="H41" s="33">
        <v>0</v>
      </c>
      <c r="I41" s="33">
        <v>0</v>
      </c>
      <c r="J41" s="33">
        <v>0</v>
      </c>
      <c r="K41" s="33">
        <v>0</v>
      </c>
    </row>
    <row r="42" spans="1:11" ht="25.15" customHeight="1" x14ac:dyDescent="0.2">
      <c r="A42" s="193" t="s">
        <v>218</v>
      </c>
      <c r="B42" s="193"/>
      <c r="C42" s="193"/>
      <c r="D42" s="193"/>
      <c r="E42" s="193"/>
      <c r="F42" s="193"/>
      <c r="G42" s="15">
        <v>159</v>
      </c>
      <c r="H42" s="33">
        <v>0</v>
      </c>
      <c r="I42" s="33">
        <v>0</v>
      </c>
      <c r="J42" s="33">
        <v>0</v>
      </c>
      <c r="K42" s="33">
        <v>0</v>
      </c>
    </row>
    <row r="43" spans="1:11" x14ac:dyDescent="0.2">
      <c r="A43" s="193" t="s">
        <v>219</v>
      </c>
      <c r="B43" s="193"/>
      <c r="C43" s="193"/>
      <c r="D43" s="193"/>
      <c r="E43" s="193"/>
      <c r="F43" s="193"/>
      <c r="G43" s="15">
        <v>160</v>
      </c>
      <c r="H43" s="33">
        <v>0</v>
      </c>
      <c r="I43" s="33">
        <v>0</v>
      </c>
      <c r="J43" s="33">
        <v>0</v>
      </c>
      <c r="K43" s="33">
        <v>0</v>
      </c>
    </row>
    <row r="44" spans="1:11" x14ac:dyDescent="0.2">
      <c r="A44" s="193" t="s">
        <v>220</v>
      </c>
      <c r="B44" s="193"/>
      <c r="C44" s="193"/>
      <c r="D44" s="193"/>
      <c r="E44" s="193"/>
      <c r="F44" s="193"/>
      <c r="G44" s="15">
        <v>161</v>
      </c>
      <c r="H44" s="33">
        <v>50767</v>
      </c>
      <c r="I44" s="33">
        <f>+H44</f>
        <v>50767</v>
      </c>
      <c r="J44" s="33">
        <v>80798</v>
      </c>
      <c r="K44" s="33">
        <f>+J44</f>
        <v>80798</v>
      </c>
    </row>
    <row r="45" spans="1:11" x14ac:dyDescent="0.2">
      <c r="A45" s="193" t="s">
        <v>221</v>
      </c>
      <c r="B45" s="193"/>
      <c r="C45" s="193"/>
      <c r="D45" s="193"/>
      <c r="E45" s="193"/>
      <c r="F45" s="193"/>
      <c r="G45" s="15">
        <v>162</v>
      </c>
      <c r="H45" s="33">
        <f>21336933+1</f>
        <v>21336934</v>
      </c>
      <c r="I45" s="33">
        <f>+H45</f>
        <v>21336934</v>
      </c>
      <c r="J45" s="33">
        <v>259931</v>
      </c>
      <c r="K45" s="33">
        <f>+J45</f>
        <v>259931</v>
      </c>
    </row>
    <row r="46" spans="1:11" x14ac:dyDescent="0.2">
      <c r="A46" s="193" t="s">
        <v>222</v>
      </c>
      <c r="B46" s="193"/>
      <c r="C46" s="193"/>
      <c r="D46" s="193"/>
      <c r="E46" s="193"/>
      <c r="F46" s="193"/>
      <c r="G46" s="15">
        <v>163</v>
      </c>
      <c r="H46" s="33">
        <v>767574</v>
      </c>
      <c r="I46" s="33">
        <f>+H46</f>
        <v>767574</v>
      </c>
      <c r="J46" s="33">
        <v>500690</v>
      </c>
      <c r="K46" s="33">
        <f>+J46</f>
        <v>500690</v>
      </c>
    </row>
    <row r="47" spans="1:11" x14ac:dyDescent="0.2">
      <c r="A47" s="193" t="s">
        <v>223</v>
      </c>
      <c r="B47" s="193"/>
      <c r="C47" s="193"/>
      <c r="D47" s="193"/>
      <c r="E47" s="193"/>
      <c r="F47" s="193"/>
      <c r="G47" s="15">
        <v>164</v>
      </c>
      <c r="H47" s="33">
        <v>574025</v>
      </c>
      <c r="I47" s="33">
        <f>+H47</f>
        <v>574025</v>
      </c>
      <c r="J47" s="33">
        <v>1063965</v>
      </c>
      <c r="K47" s="33">
        <f>+J47</f>
        <v>1063965</v>
      </c>
    </row>
    <row r="48" spans="1:11" x14ac:dyDescent="0.2">
      <c r="A48" s="229" t="s">
        <v>224</v>
      </c>
      <c r="B48" s="229"/>
      <c r="C48" s="229"/>
      <c r="D48" s="229"/>
      <c r="E48" s="229"/>
      <c r="F48" s="229"/>
      <c r="G48" s="20">
        <v>165</v>
      </c>
      <c r="H48" s="37">
        <f>SUM(H49:H55)</f>
        <v>12934425</v>
      </c>
      <c r="I48" s="37">
        <f>SUM(I49:I55)</f>
        <v>12934425</v>
      </c>
      <c r="J48" s="37">
        <f>SUM(J49:J55)</f>
        <v>20986449</v>
      </c>
      <c r="K48" s="37">
        <f>SUM(K49:K55)</f>
        <v>20986449</v>
      </c>
    </row>
    <row r="49" spans="1:11" ht="25.15" customHeight="1" x14ac:dyDescent="0.2">
      <c r="A49" s="193" t="s">
        <v>225</v>
      </c>
      <c r="B49" s="193"/>
      <c r="C49" s="193"/>
      <c r="D49" s="193"/>
      <c r="E49" s="193"/>
      <c r="F49" s="193"/>
      <c r="G49" s="15">
        <v>166</v>
      </c>
      <c r="H49" s="33">
        <v>0</v>
      </c>
      <c r="I49" s="33">
        <v>0</v>
      </c>
      <c r="J49" s="33">
        <v>0</v>
      </c>
      <c r="K49" s="33">
        <v>0</v>
      </c>
    </row>
    <row r="50" spans="1:11" ht="24" customHeight="1" x14ac:dyDescent="0.2">
      <c r="A50" s="230" t="s">
        <v>226</v>
      </c>
      <c r="B50" s="230"/>
      <c r="C50" s="230"/>
      <c r="D50" s="230"/>
      <c r="E50" s="230"/>
      <c r="F50" s="230"/>
      <c r="G50" s="15">
        <v>167</v>
      </c>
      <c r="H50" s="33">
        <v>0</v>
      </c>
      <c r="I50" s="33">
        <v>0</v>
      </c>
      <c r="J50" s="33">
        <v>0</v>
      </c>
      <c r="K50" s="33">
        <v>0</v>
      </c>
    </row>
    <row r="51" spans="1:11" x14ac:dyDescent="0.2">
      <c r="A51" s="230" t="s">
        <v>227</v>
      </c>
      <c r="B51" s="230"/>
      <c r="C51" s="230"/>
      <c r="D51" s="230"/>
      <c r="E51" s="230"/>
      <c r="F51" s="230"/>
      <c r="G51" s="15">
        <v>168</v>
      </c>
      <c r="H51" s="33">
        <v>10419287</v>
      </c>
      <c r="I51" s="33">
        <f>+H51</f>
        <v>10419287</v>
      </c>
      <c r="J51" s="33">
        <v>10888291</v>
      </c>
      <c r="K51" s="33">
        <f>+J51</f>
        <v>10888291</v>
      </c>
    </row>
    <row r="52" spans="1:11" x14ac:dyDescent="0.2">
      <c r="A52" s="230" t="s">
        <v>228</v>
      </c>
      <c r="B52" s="230"/>
      <c r="C52" s="230"/>
      <c r="D52" s="230"/>
      <c r="E52" s="230"/>
      <c r="F52" s="230"/>
      <c r="G52" s="15">
        <v>169</v>
      </c>
      <c r="H52" s="33">
        <v>1447596</v>
      </c>
      <c r="I52" s="33">
        <f>+H52</f>
        <v>1447596</v>
      </c>
      <c r="J52" s="33">
        <v>2425980</v>
      </c>
      <c r="K52" s="33">
        <f>+J52</f>
        <v>2425980</v>
      </c>
    </row>
    <row r="53" spans="1:11" x14ac:dyDescent="0.2">
      <c r="A53" s="230" t="s">
        <v>229</v>
      </c>
      <c r="B53" s="230"/>
      <c r="C53" s="230"/>
      <c r="D53" s="230"/>
      <c r="E53" s="230"/>
      <c r="F53" s="230"/>
      <c r="G53" s="15">
        <v>170</v>
      </c>
      <c r="H53" s="33">
        <v>810941</v>
      </c>
      <c r="I53" s="33">
        <f>+H53</f>
        <v>810941</v>
      </c>
      <c r="J53" s="33">
        <v>7169516</v>
      </c>
      <c r="K53" s="33">
        <f>+J53</f>
        <v>7169516</v>
      </c>
    </row>
    <row r="54" spans="1:11" x14ac:dyDescent="0.2">
      <c r="A54" s="230" t="s">
        <v>230</v>
      </c>
      <c r="B54" s="230"/>
      <c r="C54" s="230"/>
      <c r="D54" s="230"/>
      <c r="E54" s="230"/>
      <c r="F54" s="230"/>
      <c r="G54" s="15">
        <v>171</v>
      </c>
      <c r="H54" s="33">
        <v>0</v>
      </c>
      <c r="I54" s="33">
        <v>0</v>
      </c>
      <c r="J54" s="33">
        <v>0</v>
      </c>
      <c r="K54" s="33">
        <v>0</v>
      </c>
    </row>
    <row r="55" spans="1:11" x14ac:dyDescent="0.2">
      <c r="A55" s="230" t="s">
        <v>231</v>
      </c>
      <c r="B55" s="230"/>
      <c r="C55" s="230"/>
      <c r="D55" s="230"/>
      <c r="E55" s="230"/>
      <c r="F55" s="230"/>
      <c r="G55" s="15">
        <v>172</v>
      </c>
      <c r="H55" s="33">
        <v>256601</v>
      </c>
      <c r="I55" s="33">
        <f>+H55</f>
        <v>256601</v>
      </c>
      <c r="J55" s="33">
        <v>502662</v>
      </c>
      <c r="K55" s="33">
        <f>+J55</f>
        <v>502662</v>
      </c>
    </row>
    <row r="56" spans="1:11" ht="22.35" customHeight="1" x14ac:dyDescent="0.2">
      <c r="A56" s="231" t="s">
        <v>232</v>
      </c>
      <c r="B56" s="231"/>
      <c r="C56" s="231"/>
      <c r="D56" s="231"/>
      <c r="E56" s="231"/>
      <c r="F56" s="231"/>
      <c r="G56" s="15">
        <v>173</v>
      </c>
      <c r="H56" s="33">
        <v>0</v>
      </c>
      <c r="I56" s="33">
        <v>0</v>
      </c>
      <c r="J56" s="33">
        <v>0</v>
      </c>
      <c r="K56" s="33">
        <v>0</v>
      </c>
    </row>
    <row r="57" spans="1:11" x14ac:dyDescent="0.2">
      <c r="A57" s="231" t="s">
        <v>233</v>
      </c>
      <c r="B57" s="231"/>
      <c r="C57" s="231"/>
      <c r="D57" s="231"/>
      <c r="E57" s="231"/>
      <c r="F57" s="231"/>
      <c r="G57" s="15">
        <v>174</v>
      </c>
      <c r="H57" s="33">
        <v>0</v>
      </c>
      <c r="I57" s="33">
        <v>0</v>
      </c>
      <c r="J57" s="33">
        <v>0</v>
      </c>
      <c r="K57" s="33">
        <v>0</v>
      </c>
    </row>
    <row r="58" spans="1:11" ht="24.6" customHeight="1" x14ac:dyDescent="0.2">
      <c r="A58" s="231" t="s">
        <v>234</v>
      </c>
      <c r="B58" s="231"/>
      <c r="C58" s="231"/>
      <c r="D58" s="231"/>
      <c r="E58" s="231"/>
      <c r="F58" s="231"/>
      <c r="G58" s="15">
        <v>175</v>
      </c>
      <c r="H58" s="33">
        <v>0</v>
      </c>
      <c r="I58" s="33">
        <v>0</v>
      </c>
      <c r="J58" s="33">
        <v>0</v>
      </c>
      <c r="K58" s="33">
        <v>0</v>
      </c>
    </row>
    <row r="59" spans="1:11" x14ac:dyDescent="0.2">
      <c r="A59" s="231" t="s">
        <v>235</v>
      </c>
      <c r="B59" s="231"/>
      <c r="C59" s="231"/>
      <c r="D59" s="231"/>
      <c r="E59" s="231"/>
      <c r="F59" s="231"/>
      <c r="G59" s="15">
        <v>176</v>
      </c>
      <c r="H59" s="33">
        <v>0</v>
      </c>
      <c r="I59" s="33">
        <v>0</v>
      </c>
      <c r="J59" s="33">
        <v>0</v>
      </c>
      <c r="K59" s="33">
        <v>0</v>
      </c>
    </row>
    <row r="60" spans="1:11" x14ac:dyDescent="0.2">
      <c r="A60" s="229" t="s">
        <v>236</v>
      </c>
      <c r="B60" s="229"/>
      <c r="C60" s="229"/>
      <c r="D60" s="229"/>
      <c r="E60" s="229"/>
      <c r="F60" s="229"/>
      <c r="G60" s="20">
        <v>177</v>
      </c>
      <c r="H60" s="37">
        <f>H8+H37+H56+H57</f>
        <v>64357323</v>
      </c>
      <c r="I60" s="37">
        <f t="shared" ref="I60:K60" si="0">I8+I37+I56+I57</f>
        <v>64357323</v>
      </c>
      <c r="J60" s="37">
        <f t="shared" si="0"/>
        <v>43650169</v>
      </c>
      <c r="K60" s="37">
        <f t="shared" si="0"/>
        <v>43650169</v>
      </c>
    </row>
    <row r="61" spans="1:11" x14ac:dyDescent="0.2">
      <c r="A61" s="229" t="s">
        <v>237</v>
      </c>
      <c r="B61" s="229"/>
      <c r="C61" s="229"/>
      <c r="D61" s="229"/>
      <c r="E61" s="229"/>
      <c r="F61" s="229"/>
      <c r="G61" s="20">
        <v>178</v>
      </c>
      <c r="H61" s="37">
        <f>H14+H48+H58+H59</f>
        <v>222301780</v>
      </c>
      <c r="I61" s="37">
        <f t="shared" ref="I61:K61" si="1">I14+I48+I58+I59</f>
        <v>222301780</v>
      </c>
      <c r="J61" s="37">
        <f t="shared" si="1"/>
        <v>261687389</v>
      </c>
      <c r="K61" s="37">
        <f t="shared" si="1"/>
        <v>261687389</v>
      </c>
    </row>
    <row r="62" spans="1:11" x14ac:dyDescent="0.2">
      <c r="A62" s="229" t="s">
        <v>238</v>
      </c>
      <c r="B62" s="229"/>
      <c r="C62" s="229"/>
      <c r="D62" s="229"/>
      <c r="E62" s="229"/>
      <c r="F62" s="229"/>
      <c r="G62" s="20">
        <v>179</v>
      </c>
      <c r="H62" s="37">
        <f>H60-H61</f>
        <v>-157944457</v>
      </c>
      <c r="I62" s="37">
        <f t="shared" ref="I62:K62" si="2">I60-I61</f>
        <v>-157944457</v>
      </c>
      <c r="J62" s="37">
        <f t="shared" si="2"/>
        <v>-218037220</v>
      </c>
      <c r="K62" s="37">
        <f t="shared" si="2"/>
        <v>-218037220</v>
      </c>
    </row>
    <row r="63" spans="1:11" x14ac:dyDescent="0.2">
      <c r="A63" s="216" t="s">
        <v>239</v>
      </c>
      <c r="B63" s="216"/>
      <c r="C63" s="216"/>
      <c r="D63" s="216"/>
      <c r="E63" s="216"/>
      <c r="F63" s="216"/>
      <c r="G63" s="20">
        <v>180</v>
      </c>
      <c r="H63" s="37">
        <f>+IF((H60-H61)&gt;0,(H60-H61),0)</f>
        <v>0</v>
      </c>
      <c r="I63" s="37">
        <f t="shared" ref="I63:K63" si="3">+IF((I60-I61)&gt;0,(I60-I61),0)</f>
        <v>0</v>
      </c>
      <c r="J63" s="37">
        <f t="shared" si="3"/>
        <v>0</v>
      </c>
      <c r="K63" s="37">
        <f t="shared" si="3"/>
        <v>0</v>
      </c>
    </row>
    <row r="64" spans="1:11" x14ac:dyDescent="0.2">
      <c r="A64" s="216" t="s">
        <v>240</v>
      </c>
      <c r="B64" s="216"/>
      <c r="C64" s="216"/>
      <c r="D64" s="216"/>
      <c r="E64" s="216"/>
      <c r="F64" s="216"/>
      <c r="G64" s="20">
        <v>181</v>
      </c>
      <c r="H64" s="37">
        <f>+IF((H60-H61)&lt;0,(H60-H61),0)</f>
        <v>-157944457</v>
      </c>
      <c r="I64" s="37">
        <f t="shared" ref="I64:K64" si="4">+IF((I60-I61)&lt;0,(I60-I61),0)</f>
        <v>-157944457</v>
      </c>
      <c r="J64" s="37">
        <f t="shared" si="4"/>
        <v>-218037220</v>
      </c>
      <c r="K64" s="37">
        <f t="shared" si="4"/>
        <v>-218037220</v>
      </c>
    </row>
    <row r="65" spans="1:11" x14ac:dyDescent="0.2">
      <c r="A65" s="231" t="s">
        <v>241</v>
      </c>
      <c r="B65" s="231"/>
      <c r="C65" s="231"/>
      <c r="D65" s="231"/>
      <c r="E65" s="231"/>
      <c r="F65" s="231"/>
      <c r="G65" s="15">
        <v>182</v>
      </c>
      <c r="H65" s="33">
        <v>0</v>
      </c>
      <c r="I65" s="33">
        <v>0</v>
      </c>
      <c r="J65" s="33">
        <v>0</v>
      </c>
      <c r="K65" s="33">
        <v>0</v>
      </c>
    </row>
    <row r="66" spans="1:11" x14ac:dyDescent="0.2">
      <c r="A66" s="229" t="s">
        <v>242</v>
      </c>
      <c r="B66" s="229"/>
      <c r="C66" s="229"/>
      <c r="D66" s="229"/>
      <c r="E66" s="229"/>
      <c r="F66" s="229"/>
      <c r="G66" s="20">
        <v>183</v>
      </c>
      <c r="H66" s="37">
        <f>H62-H65</f>
        <v>-157944457</v>
      </c>
      <c r="I66" s="37">
        <f t="shared" ref="I66:K66" si="5">I62-I65</f>
        <v>-157944457</v>
      </c>
      <c r="J66" s="37">
        <f t="shared" si="5"/>
        <v>-218037220</v>
      </c>
      <c r="K66" s="37">
        <f t="shared" si="5"/>
        <v>-218037220</v>
      </c>
    </row>
    <row r="67" spans="1:11" x14ac:dyDescent="0.2">
      <c r="A67" s="216" t="s">
        <v>243</v>
      </c>
      <c r="B67" s="216"/>
      <c r="C67" s="216"/>
      <c r="D67" s="216"/>
      <c r="E67" s="216"/>
      <c r="F67" s="216"/>
      <c r="G67" s="20">
        <v>184</v>
      </c>
      <c r="H67" s="37">
        <f>+IF((H62-H65)&gt;0,(H62-H65),0)</f>
        <v>0</v>
      </c>
      <c r="I67" s="37">
        <f t="shared" ref="I67:K67" si="6">+IF((I62-I65)&gt;0,(I62-I65),0)</f>
        <v>0</v>
      </c>
      <c r="J67" s="37">
        <f t="shared" si="6"/>
        <v>0</v>
      </c>
      <c r="K67" s="37">
        <f t="shared" si="6"/>
        <v>0</v>
      </c>
    </row>
    <row r="68" spans="1:11" x14ac:dyDescent="0.2">
      <c r="A68" s="216" t="s">
        <v>244</v>
      </c>
      <c r="B68" s="216"/>
      <c r="C68" s="216"/>
      <c r="D68" s="216"/>
      <c r="E68" s="216"/>
      <c r="F68" s="216"/>
      <c r="G68" s="20">
        <v>185</v>
      </c>
      <c r="H68" s="37">
        <f>+IF((H62-H65)&lt;0,(H62-H65),0)</f>
        <v>-157944457</v>
      </c>
      <c r="I68" s="37">
        <f t="shared" ref="I68:K68" si="7">+IF((I62-I65)&lt;0,(I62-I65),0)</f>
        <v>-157944457</v>
      </c>
      <c r="J68" s="37">
        <f t="shared" si="7"/>
        <v>-218037220</v>
      </c>
      <c r="K68" s="37">
        <f t="shared" si="7"/>
        <v>-218037220</v>
      </c>
    </row>
    <row r="69" spans="1:11" x14ac:dyDescent="0.2">
      <c r="A69" s="212" t="s">
        <v>245</v>
      </c>
      <c r="B69" s="212"/>
      <c r="C69" s="212"/>
      <c r="D69" s="212"/>
      <c r="E69" s="212"/>
      <c r="F69" s="212"/>
      <c r="G69" s="226"/>
      <c r="H69" s="226"/>
      <c r="I69" s="226"/>
      <c r="J69" s="227"/>
      <c r="K69" s="227"/>
    </row>
    <row r="70" spans="1:11" ht="22.35" customHeight="1" x14ac:dyDescent="0.2">
      <c r="A70" s="229" t="s">
        <v>246</v>
      </c>
      <c r="B70" s="229"/>
      <c r="C70" s="229"/>
      <c r="D70" s="229"/>
      <c r="E70" s="229"/>
      <c r="F70" s="229"/>
      <c r="G70" s="20">
        <v>186</v>
      </c>
      <c r="H70" s="37">
        <f>H71-H72</f>
        <v>0</v>
      </c>
      <c r="I70" s="37">
        <f>I71-I72</f>
        <v>0</v>
      </c>
      <c r="J70" s="37">
        <f>J71-J72</f>
        <v>0</v>
      </c>
      <c r="K70" s="37">
        <f>K71-K72</f>
        <v>0</v>
      </c>
    </row>
    <row r="71" spans="1:11" x14ac:dyDescent="0.2">
      <c r="A71" s="230" t="s">
        <v>247</v>
      </c>
      <c r="B71" s="230"/>
      <c r="C71" s="230"/>
      <c r="D71" s="230"/>
      <c r="E71" s="230"/>
      <c r="F71" s="230"/>
      <c r="G71" s="15">
        <v>187</v>
      </c>
      <c r="H71" s="33">
        <v>0</v>
      </c>
      <c r="I71" s="33">
        <v>0</v>
      </c>
      <c r="J71" s="33">
        <v>0</v>
      </c>
      <c r="K71" s="33">
        <v>0</v>
      </c>
    </row>
    <row r="72" spans="1:11" x14ac:dyDescent="0.2">
      <c r="A72" s="230" t="s">
        <v>248</v>
      </c>
      <c r="B72" s="230"/>
      <c r="C72" s="230"/>
      <c r="D72" s="230"/>
      <c r="E72" s="230"/>
      <c r="F72" s="230"/>
      <c r="G72" s="15">
        <v>188</v>
      </c>
      <c r="H72" s="33">
        <v>0</v>
      </c>
      <c r="I72" s="33">
        <v>0</v>
      </c>
      <c r="J72" s="33">
        <v>0</v>
      </c>
      <c r="K72" s="33">
        <v>0</v>
      </c>
    </row>
    <row r="73" spans="1:11" x14ac:dyDescent="0.2">
      <c r="A73" s="231" t="s">
        <v>249</v>
      </c>
      <c r="B73" s="231"/>
      <c r="C73" s="231"/>
      <c r="D73" s="231"/>
      <c r="E73" s="231"/>
      <c r="F73" s="231"/>
      <c r="G73" s="15">
        <v>189</v>
      </c>
      <c r="H73" s="33">
        <v>0</v>
      </c>
      <c r="I73" s="33">
        <v>0</v>
      </c>
      <c r="J73" s="33">
        <v>0</v>
      </c>
      <c r="K73" s="33">
        <v>0</v>
      </c>
    </row>
    <row r="74" spans="1:11" x14ac:dyDescent="0.2">
      <c r="A74" s="216" t="s">
        <v>250</v>
      </c>
      <c r="B74" s="216"/>
      <c r="C74" s="216"/>
      <c r="D74" s="216"/>
      <c r="E74" s="216"/>
      <c r="F74" s="216"/>
      <c r="G74" s="20">
        <v>190</v>
      </c>
      <c r="H74" s="123">
        <v>0</v>
      </c>
      <c r="I74" s="123">
        <v>0</v>
      </c>
      <c r="J74" s="123">
        <v>0</v>
      </c>
      <c r="K74" s="123">
        <v>0</v>
      </c>
    </row>
    <row r="75" spans="1:11" x14ac:dyDescent="0.2">
      <c r="A75" s="216" t="s">
        <v>251</v>
      </c>
      <c r="B75" s="216"/>
      <c r="C75" s="216"/>
      <c r="D75" s="216"/>
      <c r="E75" s="216"/>
      <c r="F75" s="216"/>
      <c r="G75" s="20">
        <v>191</v>
      </c>
      <c r="H75" s="123">
        <v>0</v>
      </c>
      <c r="I75" s="123">
        <v>0</v>
      </c>
      <c r="J75" s="123">
        <v>0</v>
      </c>
      <c r="K75" s="123">
        <v>0</v>
      </c>
    </row>
    <row r="76" spans="1:11" x14ac:dyDescent="0.2">
      <c r="A76" s="212" t="s">
        <v>252</v>
      </c>
      <c r="B76" s="212"/>
      <c r="C76" s="212"/>
      <c r="D76" s="212"/>
      <c r="E76" s="212"/>
      <c r="F76" s="212"/>
      <c r="G76" s="226"/>
      <c r="H76" s="226"/>
      <c r="I76" s="226"/>
      <c r="J76" s="227"/>
      <c r="K76" s="227"/>
    </row>
    <row r="77" spans="1:11" x14ac:dyDescent="0.2">
      <c r="A77" s="229" t="s">
        <v>253</v>
      </c>
      <c r="B77" s="229"/>
      <c r="C77" s="229"/>
      <c r="D77" s="229"/>
      <c r="E77" s="229"/>
      <c r="F77" s="229"/>
      <c r="G77" s="20">
        <v>192</v>
      </c>
      <c r="H77" s="123">
        <v>0</v>
      </c>
      <c r="I77" s="123">
        <v>0</v>
      </c>
      <c r="J77" s="123">
        <v>0</v>
      </c>
      <c r="K77" s="123">
        <v>0</v>
      </c>
    </row>
    <row r="78" spans="1:11" x14ac:dyDescent="0.2">
      <c r="A78" s="230" t="s">
        <v>254</v>
      </c>
      <c r="B78" s="230"/>
      <c r="C78" s="230"/>
      <c r="D78" s="230"/>
      <c r="E78" s="230"/>
      <c r="F78" s="230"/>
      <c r="G78" s="15">
        <v>193</v>
      </c>
      <c r="H78" s="38">
        <v>0</v>
      </c>
      <c r="I78" s="38">
        <v>0</v>
      </c>
      <c r="J78" s="38">
        <v>0</v>
      </c>
      <c r="K78" s="38">
        <v>0</v>
      </c>
    </row>
    <row r="79" spans="1:11" x14ac:dyDescent="0.2">
      <c r="A79" s="230" t="s">
        <v>255</v>
      </c>
      <c r="B79" s="230"/>
      <c r="C79" s="230"/>
      <c r="D79" s="230"/>
      <c r="E79" s="230"/>
      <c r="F79" s="230"/>
      <c r="G79" s="15">
        <v>194</v>
      </c>
      <c r="H79" s="38">
        <v>0</v>
      </c>
      <c r="I79" s="38">
        <v>0</v>
      </c>
      <c r="J79" s="38">
        <v>0</v>
      </c>
      <c r="K79" s="38">
        <v>0</v>
      </c>
    </row>
    <row r="80" spans="1:11" x14ac:dyDescent="0.2">
      <c r="A80" s="229" t="s">
        <v>256</v>
      </c>
      <c r="B80" s="229"/>
      <c r="C80" s="229"/>
      <c r="D80" s="229"/>
      <c r="E80" s="229"/>
      <c r="F80" s="229"/>
      <c r="G80" s="20">
        <v>195</v>
      </c>
      <c r="H80" s="123">
        <v>0</v>
      </c>
      <c r="I80" s="123">
        <v>0</v>
      </c>
      <c r="J80" s="123">
        <v>0</v>
      </c>
      <c r="K80" s="123">
        <v>0</v>
      </c>
    </row>
    <row r="81" spans="1:11" x14ac:dyDescent="0.2">
      <c r="A81" s="229" t="s">
        <v>257</v>
      </c>
      <c r="B81" s="229"/>
      <c r="C81" s="229"/>
      <c r="D81" s="229"/>
      <c r="E81" s="229"/>
      <c r="F81" s="229"/>
      <c r="G81" s="20">
        <v>196</v>
      </c>
      <c r="H81" s="123">
        <v>0</v>
      </c>
      <c r="I81" s="123">
        <v>0</v>
      </c>
      <c r="J81" s="123">
        <v>0</v>
      </c>
      <c r="K81" s="123">
        <v>0</v>
      </c>
    </row>
    <row r="82" spans="1:11" x14ac:dyDescent="0.2">
      <c r="A82" s="216" t="s">
        <v>258</v>
      </c>
      <c r="B82" s="216"/>
      <c r="C82" s="216"/>
      <c r="D82" s="216"/>
      <c r="E82" s="216"/>
      <c r="F82" s="216"/>
      <c r="G82" s="20">
        <v>197</v>
      </c>
      <c r="H82" s="123">
        <v>0</v>
      </c>
      <c r="I82" s="123">
        <v>0</v>
      </c>
      <c r="J82" s="123">
        <v>0</v>
      </c>
      <c r="K82" s="123">
        <v>0</v>
      </c>
    </row>
    <row r="83" spans="1:11" x14ac:dyDescent="0.2">
      <c r="A83" s="216" t="s">
        <v>259</v>
      </c>
      <c r="B83" s="216"/>
      <c r="C83" s="216"/>
      <c r="D83" s="216"/>
      <c r="E83" s="216"/>
      <c r="F83" s="216"/>
      <c r="G83" s="20">
        <v>198</v>
      </c>
      <c r="H83" s="123">
        <v>0</v>
      </c>
      <c r="I83" s="123">
        <v>0</v>
      </c>
      <c r="J83" s="123">
        <v>0</v>
      </c>
      <c r="K83" s="123">
        <v>0</v>
      </c>
    </row>
    <row r="84" spans="1:11" x14ac:dyDescent="0.2">
      <c r="A84" s="212" t="s">
        <v>260</v>
      </c>
      <c r="B84" s="212"/>
      <c r="C84" s="212"/>
      <c r="D84" s="212"/>
      <c r="E84" s="212"/>
      <c r="F84" s="212"/>
      <c r="G84" s="226"/>
      <c r="H84" s="226"/>
      <c r="I84" s="226"/>
      <c r="J84" s="227"/>
      <c r="K84" s="227"/>
    </row>
    <row r="85" spans="1:11" x14ac:dyDescent="0.2">
      <c r="A85" s="214" t="s">
        <v>261</v>
      </c>
      <c r="B85" s="214"/>
      <c r="C85" s="214"/>
      <c r="D85" s="214"/>
      <c r="E85" s="214"/>
      <c r="F85" s="214"/>
      <c r="G85" s="20">
        <v>199</v>
      </c>
      <c r="H85" s="39">
        <f>H86+H87</f>
        <v>0</v>
      </c>
      <c r="I85" s="39">
        <f>I86+I87</f>
        <v>0</v>
      </c>
      <c r="J85" s="39">
        <f>J86+J87</f>
        <v>0</v>
      </c>
      <c r="K85" s="39">
        <f>K86+K87</f>
        <v>0</v>
      </c>
    </row>
    <row r="86" spans="1:11" x14ac:dyDescent="0.2">
      <c r="A86" s="215" t="s">
        <v>262</v>
      </c>
      <c r="B86" s="215"/>
      <c r="C86" s="215"/>
      <c r="D86" s="215"/>
      <c r="E86" s="215"/>
      <c r="F86" s="215"/>
      <c r="G86" s="15">
        <v>200</v>
      </c>
      <c r="H86" s="40">
        <v>0</v>
      </c>
      <c r="I86" s="40">
        <v>0</v>
      </c>
      <c r="J86" s="40">
        <v>0</v>
      </c>
      <c r="K86" s="40">
        <v>0</v>
      </c>
    </row>
    <row r="87" spans="1:11" x14ac:dyDescent="0.2">
      <c r="A87" s="215" t="s">
        <v>263</v>
      </c>
      <c r="B87" s="215"/>
      <c r="C87" s="215"/>
      <c r="D87" s="215"/>
      <c r="E87" s="215"/>
      <c r="F87" s="215"/>
      <c r="G87" s="15">
        <v>201</v>
      </c>
      <c r="H87" s="40">
        <v>0</v>
      </c>
      <c r="I87" s="40">
        <v>0</v>
      </c>
      <c r="J87" s="40">
        <v>0</v>
      </c>
      <c r="K87" s="40">
        <v>0</v>
      </c>
    </row>
    <row r="88" spans="1:11" x14ac:dyDescent="0.2">
      <c r="A88" s="235" t="s">
        <v>264</v>
      </c>
      <c r="B88" s="235"/>
      <c r="C88" s="235"/>
      <c r="D88" s="235"/>
      <c r="E88" s="235"/>
      <c r="F88" s="235"/>
      <c r="G88" s="236"/>
      <c r="H88" s="236"/>
      <c r="I88" s="236"/>
      <c r="J88" s="227"/>
      <c r="K88" s="227"/>
    </row>
    <row r="89" spans="1:11" x14ac:dyDescent="0.2">
      <c r="A89" s="210" t="s">
        <v>265</v>
      </c>
      <c r="B89" s="210"/>
      <c r="C89" s="210"/>
      <c r="D89" s="210"/>
      <c r="E89" s="210"/>
      <c r="F89" s="210"/>
      <c r="G89" s="15">
        <v>202</v>
      </c>
      <c r="H89" s="53">
        <f>+H66</f>
        <v>-157944457</v>
      </c>
      <c r="I89" s="53">
        <f>+H89</f>
        <v>-157944457</v>
      </c>
      <c r="J89" s="53">
        <f>+J66</f>
        <v>-218037220</v>
      </c>
      <c r="K89" s="53">
        <f>+J89</f>
        <v>-218037220</v>
      </c>
    </row>
    <row r="90" spans="1:11" ht="24" customHeight="1" x14ac:dyDescent="0.2">
      <c r="A90" s="238" t="s">
        <v>266</v>
      </c>
      <c r="B90" s="238"/>
      <c r="C90" s="238"/>
      <c r="D90" s="238"/>
      <c r="E90" s="238"/>
      <c r="F90" s="238"/>
      <c r="G90" s="20">
        <v>203</v>
      </c>
      <c r="H90" s="39">
        <f>SUM(H91:H98)</f>
        <v>64852</v>
      </c>
      <c r="I90" s="39">
        <f>SUM(I91:I98)</f>
        <v>64852</v>
      </c>
      <c r="J90" s="39">
        <f>SUM(J91:J98)</f>
        <v>212023</v>
      </c>
      <c r="K90" s="39">
        <f>SUM(K91:K98)</f>
        <v>212023</v>
      </c>
    </row>
    <row r="91" spans="1:11" x14ac:dyDescent="0.2">
      <c r="A91" s="230" t="s">
        <v>267</v>
      </c>
      <c r="B91" s="230"/>
      <c r="C91" s="230"/>
      <c r="D91" s="230"/>
      <c r="E91" s="230"/>
      <c r="F91" s="230"/>
      <c r="G91" s="15">
        <v>204</v>
      </c>
      <c r="H91" s="40">
        <v>0</v>
      </c>
      <c r="I91" s="40">
        <v>0</v>
      </c>
      <c r="J91" s="40">
        <v>0</v>
      </c>
      <c r="K91" s="40">
        <v>0</v>
      </c>
    </row>
    <row r="92" spans="1:11" ht="22.35" customHeight="1" x14ac:dyDescent="0.2">
      <c r="A92" s="230" t="s">
        <v>268</v>
      </c>
      <c r="B92" s="230"/>
      <c r="C92" s="230"/>
      <c r="D92" s="230"/>
      <c r="E92" s="230"/>
      <c r="F92" s="230"/>
      <c r="G92" s="15">
        <v>205</v>
      </c>
      <c r="H92" s="40">
        <v>0</v>
      </c>
      <c r="I92" s="40">
        <v>0</v>
      </c>
      <c r="J92" s="40">
        <v>0</v>
      </c>
      <c r="K92" s="40">
        <v>0</v>
      </c>
    </row>
    <row r="93" spans="1:11" ht="22.35" customHeight="1" x14ac:dyDescent="0.2">
      <c r="A93" s="230" t="s">
        <v>269</v>
      </c>
      <c r="B93" s="230"/>
      <c r="C93" s="230"/>
      <c r="D93" s="230"/>
      <c r="E93" s="230"/>
      <c r="F93" s="230"/>
      <c r="G93" s="15">
        <v>206</v>
      </c>
      <c r="H93" s="40">
        <v>64852</v>
      </c>
      <c r="I93" s="40">
        <v>64852</v>
      </c>
      <c r="J93" s="40">
        <v>212023</v>
      </c>
      <c r="K93" s="40">
        <v>212023</v>
      </c>
    </row>
    <row r="94" spans="1:11" ht="22.35" customHeight="1" x14ac:dyDescent="0.2">
      <c r="A94" s="230" t="s">
        <v>270</v>
      </c>
      <c r="B94" s="230"/>
      <c r="C94" s="230"/>
      <c r="D94" s="230"/>
      <c r="E94" s="230"/>
      <c r="F94" s="230"/>
      <c r="G94" s="15">
        <v>207</v>
      </c>
      <c r="H94" s="40">
        <v>0</v>
      </c>
      <c r="I94" s="40">
        <v>0</v>
      </c>
      <c r="J94" s="40">
        <v>0</v>
      </c>
      <c r="K94" s="40">
        <v>0</v>
      </c>
    </row>
    <row r="95" spans="1:11" ht="22.35" customHeight="1" x14ac:dyDescent="0.2">
      <c r="A95" s="230" t="s">
        <v>271</v>
      </c>
      <c r="B95" s="230"/>
      <c r="C95" s="230"/>
      <c r="D95" s="230"/>
      <c r="E95" s="230"/>
      <c r="F95" s="230"/>
      <c r="G95" s="15">
        <v>208</v>
      </c>
      <c r="H95" s="40">
        <v>0</v>
      </c>
      <c r="I95" s="40">
        <v>0</v>
      </c>
      <c r="J95" s="40">
        <v>0</v>
      </c>
      <c r="K95" s="40">
        <v>0</v>
      </c>
    </row>
    <row r="96" spans="1:11" ht="22.35" customHeight="1" x14ac:dyDescent="0.2">
      <c r="A96" s="230" t="s">
        <v>272</v>
      </c>
      <c r="B96" s="230"/>
      <c r="C96" s="230"/>
      <c r="D96" s="230"/>
      <c r="E96" s="230"/>
      <c r="F96" s="230"/>
      <c r="G96" s="15">
        <v>209</v>
      </c>
      <c r="H96" s="40">
        <v>0</v>
      </c>
      <c r="I96" s="40">
        <v>0</v>
      </c>
      <c r="J96" s="40">
        <v>0</v>
      </c>
      <c r="K96" s="40">
        <v>0</v>
      </c>
    </row>
    <row r="97" spans="1:11" x14ac:dyDescent="0.2">
      <c r="A97" s="230" t="s">
        <v>273</v>
      </c>
      <c r="B97" s="230"/>
      <c r="C97" s="230"/>
      <c r="D97" s="230"/>
      <c r="E97" s="230"/>
      <c r="F97" s="230"/>
      <c r="G97" s="15">
        <v>210</v>
      </c>
      <c r="H97" s="40">
        <v>0</v>
      </c>
      <c r="I97" s="40">
        <v>0</v>
      </c>
      <c r="J97" s="40">
        <v>0</v>
      </c>
      <c r="K97" s="40">
        <v>0</v>
      </c>
    </row>
    <row r="98" spans="1:11" x14ac:dyDescent="0.2">
      <c r="A98" s="230" t="s">
        <v>274</v>
      </c>
      <c r="B98" s="230"/>
      <c r="C98" s="230"/>
      <c r="D98" s="230"/>
      <c r="E98" s="230"/>
      <c r="F98" s="230"/>
      <c r="G98" s="15">
        <v>211</v>
      </c>
      <c r="H98" s="40">
        <v>0</v>
      </c>
      <c r="I98" s="40">
        <v>0</v>
      </c>
      <c r="J98" s="40">
        <v>0</v>
      </c>
      <c r="K98" s="40">
        <v>0</v>
      </c>
    </row>
    <row r="99" spans="1:11" x14ac:dyDescent="0.2">
      <c r="A99" s="210" t="s">
        <v>275</v>
      </c>
      <c r="B99" s="210"/>
      <c r="C99" s="210"/>
      <c r="D99" s="210"/>
      <c r="E99" s="210"/>
      <c r="F99" s="210"/>
      <c r="G99" s="15">
        <v>212</v>
      </c>
      <c r="H99" s="40">
        <v>12970</v>
      </c>
      <c r="I99" s="40">
        <v>12970</v>
      </c>
      <c r="J99" s="40">
        <v>42404</v>
      </c>
      <c r="K99" s="40">
        <v>42404</v>
      </c>
    </row>
    <row r="100" spans="1:11" ht="22.9" customHeight="1" x14ac:dyDescent="0.2">
      <c r="A100" s="238" t="s">
        <v>276</v>
      </c>
      <c r="B100" s="238"/>
      <c r="C100" s="238"/>
      <c r="D100" s="238"/>
      <c r="E100" s="238"/>
      <c r="F100" s="238"/>
      <c r="G100" s="20">
        <v>213</v>
      </c>
      <c r="H100" s="39">
        <f>H90-H99</f>
        <v>51882</v>
      </c>
      <c r="I100" s="39">
        <f>I90-I99</f>
        <v>51882</v>
      </c>
      <c r="J100" s="39">
        <f>J90-J99</f>
        <v>169619</v>
      </c>
      <c r="K100" s="39">
        <f>K90-K99</f>
        <v>169619</v>
      </c>
    </row>
    <row r="101" spans="1:11" ht="22.9" customHeight="1" x14ac:dyDescent="0.2">
      <c r="A101" s="238" t="s">
        <v>277</v>
      </c>
      <c r="B101" s="238"/>
      <c r="C101" s="238"/>
      <c r="D101" s="238"/>
      <c r="E101" s="238"/>
      <c r="F101" s="238"/>
      <c r="G101" s="20">
        <v>214</v>
      </c>
      <c r="H101" s="39">
        <f>H89+H100</f>
        <v>-157892575</v>
      </c>
      <c r="I101" s="39">
        <f>I89+I100</f>
        <v>-157892575</v>
      </c>
      <c r="J101" s="39">
        <f>J89+J100</f>
        <v>-217867601</v>
      </c>
      <c r="K101" s="39">
        <f>K89+K100</f>
        <v>-217867601</v>
      </c>
    </row>
    <row r="102" spans="1:11" x14ac:dyDescent="0.2">
      <c r="A102" s="212" t="s">
        <v>278</v>
      </c>
      <c r="B102" s="212"/>
      <c r="C102" s="212"/>
      <c r="D102" s="212"/>
      <c r="E102" s="212"/>
      <c r="F102" s="212"/>
      <c r="G102" s="226"/>
      <c r="H102" s="226"/>
      <c r="I102" s="226"/>
      <c r="J102" s="227"/>
      <c r="K102" s="227"/>
    </row>
    <row r="103" spans="1:11" ht="27.2" customHeight="1" x14ac:dyDescent="0.2">
      <c r="A103" s="214" t="s">
        <v>279</v>
      </c>
      <c r="B103" s="214"/>
      <c r="C103" s="214"/>
      <c r="D103" s="214"/>
      <c r="E103" s="214"/>
      <c r="F103" s="214"/>
      <c r="G103" s="20">
        <v>215</v>
      </c>
      <c r="H103" s="39">
        <f>H104+H105</f>
        <v>0</v>
      </c>
      <c r="I103" s="39">
        <f>I104+I105</f>
        <v>0</v>
      </c>
      <c r="J103" s="39">
        <f>J104+J105</f>
        <v>0</v>
      </c>
      <c r="K103" s="39">
        <f>K104+K105</f>
        <v>0</v>
      </c>
    </row>
    <row r="104" spans="1:11" x14ac:dyDescent="0.2">
      <c r="A104" s="215" t="s">
        <v>280</v>
      </c>
      <c r="B104" s="215"/>
      <c r="C104" s="215"/>
      <c r="D104" s="215"/>
      <c r="E104" s="215"/>
      <c r="F104" s="215"/>
      <c r="G104" s="15">
        <v>216</v>
      </c>
      <c r="H104" s="40">
        <v>0</v>
      </c>
      <c r="I104" s="40">
        <v>0</v>
      </c>
      <c r="J104" s="40">
        <v>0</v>
      </c>
      <c r="K104" s="40">
        <v>0</v>
      </c>
    </row>
    <row r="105" spans="1:11" x14ac:dyDescent="0.2">
      <c r="A105" s="215" t="s">
        <v>281</v>
      </c>
      <c r="B105" s="215"/>
      <c r="C105" s="215"/>
      <c r="D105" s="215"/>
      <c r="E105" s="215"/>
      <c r="F105" s="215"/>
      <c r="G105" s="15">
        <v>217</v>
      </c>
      <c r="H105" s="40">
        <v>0</v>
      </c>
      <c r="I105" s="40">
        <v>0</v>
      </c>
      <c r="J105" s="40">
        <v>0</v>
      </c>
      <c r="K105" s="40">
        <v>0</v>
      </c>
    </row>
  </sheetData>
  <sheetProtection algorithmName="SHA-512" hashValue="aIcFSmOvJIut0wtPtXafKaPXShZcAcClbtJAmZA95NwWdmdnEPzwOiojQhnLb9wNY8ZF5FQII+CkBhesMtUU1w==" saltValue="skDmGcWzqvqIG1lz08+ktg==" spinCount="100000" sheet="1" objects="1" scenarios="1"/>
  <mergeCells count="107">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conditionalFormatting sqref="H28:I28">
    <cfRule type="cellIs" dxfId="35" priority="10" stopIfTrue="1" operator="notEqual">
      <formula>ROUND(H28,0)</formula>
    </cfRule>
  </conditionalFormatting>
  <conditionalFormatting sqref="K28">
    <cfRule type="cellIs" dxfId="34" priority="9" stopIfTrue="1" operator="notEqual">
      <formula>ROUND(K28,0)</formula>
    </cfRule>
  </conditionalFormatting>
  <conditionalFormatting sqref="H36">
    <cfRule type="cellIs" dxfId="33" priority="7" stopIfTrue="1" operator="notEqual">
      <formula>ROUND(H36,0)</formula>
    </cfRule>
    <cfRule type="cellIs" dxfId="32" priority="8" stopIfTrue="1" operator="lessThan">
      <formula>0</formula>
    </cfRule>
  </conditionalFormatting>
  <conditionalFormatting sqref="I36">
    <cfRule type="cellIs" dxfId="31" priority="5" stopIfTrue="1" operator="notEqual">
      <formula>ROUND(I36,0)</formula>
    </cfRule>
    <cfRule type="cellIs" dxfId="30" priority="6" stopIfTrue="1" operator="lessThan">
      <formula>0</formula>
    </cfRule>
  </conditionalFormatting>
  <conditionalFormatting sqref="K36">
    <cfRule type="cellIs" dxfId="29" priority="3" stopIfTrue="1" operator="notEqual">
      <formula>ROUND(K36,0)</formula>
    </cfRule>
    <cfRule type="cellIs" dxfId="28" priority="4" stopIfTrue="1" operator="lessThan">
      <formula>0</formula>
    </cfRule>
  </conditionalFormatting>
  <conditionalFormatting sqref="H89:I89">
    <cfRule type="cellIs" dxfId="27" priority="2" stopIfTrue="1" operator="notEqual">
      <formula>ROUND(H89,0)</formula>
    </cfRule>
  </conditionalFormatting>
  <conditionalFormatting sqref="J89:K89">
    <cfRule type="cellIs" dxfId="26" priority="1" stopIfTrue="1" operator="notEqual">
      <formula>ROUND(J89,0)</formula>
    </cfRule>
  </conditionalFormatting>
  <dataValidations count="5">
    <dataValidation type="whole" operator="greaterThanOrEqual" allowBlank="1" showInputMessage="1" showErrorMessage="1" errorTitle="Incorrect entry" error="You can enter only positive whole numbers."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formula1>0</formula1>
    </dataValidation>
    <dataValidation type="whole" operator="notEqual" allowBlank="1" showInputMessage="1" showErrorMessage="1" errorTitle="Incorrect entry" error="You can enter only positive or negative whole numbers."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formula1>999999999999</formula1>
    </dataValidation>
    <dataValidation type="whole" operator="notEqual" allowBlank="1" showInputMessage="1" showErrorMessage="1" errorTitle="Incorrect entry" error="You can enter only whole numbers."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formula1>999999999999</formula1>
    </dataValidation>
    <dataValidation type="whole" operator="notEqual" allowBlank="1" showInputMessage="1" showErrorMessage="1" errorTitle="Incorrect entry" error="You can enter only whole numbers" sqref="H15:K15 H26:K35 H54:K54 H103:K105 H62:K62 H70:K70 H73:K73 H77:K77 H80:K81 H85:K87 H89:K101 H65:K66">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zoomScale="110" zoomScaleNormal="100" workbookViewId="0">
      <selection activeCell="I10" sqref="I10"/>
    </sheetView>
  </sheetViews>
  <sheetFormatPr defaultColWidth="9.140625" defaultRowHeight="12.75" x14ac:dyDescent="0.2"/>
  <cols>
    <col min="1" max="7" width="9.140625" style="21"/>
    <col min="8" max="9" width="15.140625" style="51" customWidth="1"/>
    <col min="10" max="16384" width="9.140625" style="21"/>
  </cols>
  <sheetData>
    <row r="1" spans="1:9" x14ac:dyDescent="0.2">
      <c r="A1" s="233" t="s">
        <v>282</v>
      </c>
      <c r="B1" s="239"/>
      <c r="C1" s="239"/>
      <c r="D1" s="239"/>
      <c r="E1" s="239"/>
      <c r="F1" s="239"/>
      <c r="G1" s="239"/>
      <c r="H1" s="239"/>
      <c r="I1" s="239"/>
    </row>
    <row r="2" spans="1:9" x14ac:dyDescent="0.2">
      <c r="A2" s="232" t="s">
        <v>512</v>
      </c>
      <c r="B2" s="199"/>
      <c r="C2" s="199"/>
      <c r="D2" s="199"/>
      <c r="E2" s="199"/>
      <c r="F2" s="199"/>
      <c r="G2" s="199"/>
      <c r="H2" s="199"/>
      <c r="I2" s="199"/>
    </row>
    <row r="3" spans="1:9" x14ac:dyDescent="0.2">
      <c r="A3" s="247" t="s">
        <v>283</v>
      </c>
      <c r="B3" s="248"/>
      <c r="C3" s="248"/>
      <c r="D3" s="248"/>
      <c r="E3" s="248"/>
      <c r="F3" s="248"/>
      <c r="G3" s="248"/>
      <c r="H3" s="248"/>
      <c r="I3" s="248"/>
    </row>
    <row r="4" spans="1:9" x14ac:dyDescent="0.2">
      <c r="A4" s="243" t="s">
        <v>513</v>
      </c>
      <c r="B4" s="203"/>
      <c r="C4" s="203"/>
      <c r="D4" s="203"/>
      <c r="E4" s="203"/>
      <c r="F4" s="203"/>
      <c r="G4" s="203"/>
      <c r="H4" s="203"/>
      <c r="I4" s="204"/>
    </row>
    <row r="5" spans="1:9" ht="24" thickBot="1" x14ac:dyDescent="0.25">
      <c r="A5" s="255" t="s">
        <v>284</v>
      </c>
      <c r="B5" s="256"/>
      <c r="C5" s="256"/>
      <c r="D5" s="256"/>
      <c r="E5" s="256"/>
      <c r="F5" s="257"/>
      <c r="G5" s="22" t="s">
        <v>285</v>
      </c>
      <c r="H5" s="41" t="s">
        <v>286</v>
      </c>
      <c r="I5" s="41" t="s">
        <v>287</v>
      </c>
    </row>
    <row r="6" spans="1:9" x14ac:dyDescent="0.2">
      <c r="A6" s="258">
        <v>1</v>
      </c>
      <c r="B6" s="259"/>
      <c r="C6" s="259"/>
      <c r="D6" s="259"/>
      <c r="E6" s="259"/>
      <c r="F6" s="260"/>
      <c r="G6" s="23">
        <v>2</v>
      </c>
      <c r="H6" s="42" t="s">
        <v>288</v>
      </c>
      <c r="I6" s="42" t="s">
        <v>289</v>
      </c>
    </row>
    <row r="7" spans="1:9" x14ac:dyDescent="0.2">
      <c r="A7" s="261" t="s">
        <v>290</v>
      </c>
      <c r="B7" s="262"/>
      <c r="C7" s="262"/>
      <c r="D7" s="262"/>
      <c r="E7" s="262"/>
      <c r="F7" s="262"/>
      <c r="G7" s="262"/>
      <c r="H7" s="262"/>
      <c r="I7" s="263"/>
    </row>
    <row r="8" spans="1:9" ht="12.75" customHeight="1" x14ac:dyDescent="0.2">
      <c r="A8" s="264" t="s">
        <v>291</v>
      </c>
      <c r="B8" s="265"/>
      <c r="C8" s="265"/>
      <c r="D8" s="265"/>
      <c r="E8" s="265"/>
      <c r="F8" s="266"/>
      <c r="G8" s="24">
        <v>1</v>
      </c>
      <c r="H8" s="128">
        <v>-157944457</v>
      </c>
      <c r="I8" s="43">
        <v>-218037220</v>
      </c>
    </row>
    <row r="9" spans="1:9" ht="12.75" customHeight="1" x14ac:dyDescent="0.2">
      <c r="A9" s="252" t="s">
        <v>292</v>
      </c>
      <c r="B9" s="253"/>
      <c r="C9" s="253"/>
      <c r="D9" s="253"/>
      <c r="E9" s="253"/>
      <c r="F9" s="254"/>
      <c r="G9" s="25">
        <v>2</v>
      </c>
      <c r="H9" s="44">
        <f>H10+H11+H12+H13+H14+H15+H16+H17</f>
        <v>74535932</v>
      </c>
      <c r="I9" s="44">
        <f>I10+I11+I12+I13+I14+I15+I16+I17</f>
        <v>115427742</v>
      </c>
    </row>
    <row r="10" spans="1:9" ht="12.75" customHeight="1" x14ac:dyDescent="0.2">
      <c r="A10" s="244" t="s">
        <v>293</v>
      </c>
      <c r="B10" s="245"/>
      <c r="C10" s="245"/>
      <c r="D10" s="245"/>
      <c r="E10" s="245"/>
      <c r="F10" s="246"/>
      <c r="G10" s="26">
        <v>3</v>
      </c>
      <c r="H10" s="129">
        <v>84460117</v>
      </c>
      <c r="I10" s="45">
        <v>95605025</v>
      </c>
    </row>
    <row r="11" spans="1:9" ht="22.35" customHeight="1" x14ac:dyDescent="0.2">
      <c r="A11" s="244" t="s">
        <v>294</v>
      </c>
      <c r="B11" s="245"/>
      <c r="C11" s="245"/>
      <c r="D11" s="245"/>
      <c r="E11" s="245"/>
      <c r="F11" s="246"/>
      <c r="G11" s="26">
        <v>4</v>
      </c>
      <c r="H11" s="129">
        <v>-17606</v>
      </c>
      <c r="I11" s="45">
        <v>-188969</v>
      </c>
    </row>
    <row r="12" spans="1:9" ht="23.45" customHeight="1" x14ac:dyDescent="0.2">
      <c r="A12" s="244" t="s">
        <v>295</v>
      </c>
      <c r="B12" s="245"/>
      <c r="C12" s="245"/>
      <c r="D12" s="245"/>
      <c r="E12" s="245"/>
      <c r="F12" s="246"/>
      <c r="G12" s="26">
        <v>5</v>
      </c>
      <c r="H12" s="129">
        <v>0</v>
      </c>
      <c r="I12" s="45">
        <v>0</v>
      </c>
    </row>
    <row r="13" spans="1:9" ht="12.75" customHeight="1" x14ac:dyDescent="0.2">
      <c r="A13" s="244" t="s">
        <v>296</v>
      </c>
      <c r="B13" s="245"/>
      <c r="C13" s="245"/>
      <c r="D13" s="245"/>
      <c r="E13" s="245"/>
      <c r="F13" s="246"/>
      <c r="G13" s="26">
        <v>6</v>
      </c>
      <c r="H13" s="129">
        <v>-50308</v>
      </c>
      <c r="I13" s="45">
        <v>-72373</v>
      </c>
    </row>
    <row r="14" spans="1:9" ht="12.75" customHeight="1" x14ac:dyDescent="0.2">
      <c r="A14" s="244" t="s">
        <v>297</v>
      </c>
      <c r="B14" s="245"/>
      <c r="C14" s="245"/>
      <c r="D14" s="245"/>
      <c r="E14" s="245"/>
      <c r="F14" s="246"/>
      <c r="G14" s="26">
        <v>7</v>
      </c>
      <c r="H14" s="129">
        <v>10675888</v>
      </c>
      <c r="I14" s="45">
        <v>11390953</v>
      </c>
    </row>
    <row r="15" spans="1:9" ht="12.75" customHeight="1" x14ac:dyDescent="0.2">
      <c r="A15" s="244" t="s">
        <v>298</v>
      </c>
      <c r="B15" s="245"/>
      <c r="C15" s="245"/>
      <c r="D15" s="245"/>
      <c r="E15" s="245"/>
      <c r="F15" s="246"/>
      <c r="G15" s="26">
        <v>8</v>
      </c>
      <c r="H15" s="129">
        <v>3656</v>
      </c>
      <c r="I15" s="45">
        <v>0</v>
      </c>
    </row>
    <row r="16" spans="1:9" ht="12.75" customHeight="1" x14ac:dyDescent="0.2">
      <c r="A16" s="244" t="s">
        <v>299</v>
      </c>
      <c r="B16" s="245"/>
      <c r="C16" s="245"/>
      <c r="D16" s="245"/>
      <c r="E16" s="245"/>
      <c r="F16" s="246"/>
      <c r="G16" s="26">
        <v>9</v>
      </c>
      <c r="H16" s="129">
        <v>-20618816</v>
      </c>
      <c r="I16" s="45">
        <v>2353371</v>
      </c>
    </row>
    <row r="17" spans="1:9" ht="25.15" customHeight="1" x14ac:dyDescent="0.2">
      <c r="A17" s="244" t="s">
        <v>300</v>
      </c>
      <c r="B17" s="245"/>
      <c r="C17" s="245"/>
      <c r="D17" s="245"/>
      <c r="E17" s="245"/>
      <c r="F17" s="246"/>
      <c r="G17" s="26">
        <v>10</v>
      </c>
      <c r="H17" s="129">
        <v>83001</v>
      </c>
      <c r="I17" s="45">
        <v>6339735</v>
      </c>
    </row>
    <row r="18" spans="1:9" ht="28.15" customHeight="1" x14ac:dyDescent="0.2">
      <c r="A18" s="249" t="s">
        <v>301</v>
      </c>
      <c r="B18" s="250"/>
      <c r="C18" s="250"/>
      <c r="D18" s="250"/>
      <c r="E18" s="250"/>
      <c r="F18" s="251"/>
      <c r="G18" s="25">
        <v>11</v>
      </c>
      <c r="H18" s="44">
        <f>H8+H9</f>
        <v>-83408525</v>
      </c>
      <c r="I18" s="44">
        <f>I8+I9</f>
        <v>-102609478</v>
      </c>
    </row>
    <row r="19" spans="1:9" ht="12.75" customHeight="1" x14ac:dyDescent="0.2">
      <c r="A19" s="252" t="s">
        <v>302</v>
      </c>
      <c r="B19" s="253"/>
      <c r="C19" s="253"/>
      <c r="D19" s="253"/>
      <c r="E19" s="253"/>
      <c r="F19" s="254"/>
      <c r="G19" s="25">
        <v>12</v>
      </c>
      <c r="H19" s="44">
        <f>H20+H21+H22+H23</f>
        <v>65190641</v>
      </c>
      <c r="I19" s="44">
        <f>I20+I21+I22+I23</f>
        <v>153560248</v>
      </c>
    </row>
    <row r="20" spans="1:9" ht="12.75" customHeight="1" x14ac:dyDescent="0.2">
      <c r="A20" s="244" t="s">
        <v>303</v>
      </c>
      <c r="B20" s="245"/>
      <c r="C20" s="245"/>
      <c r="D20" s="245"/>
      <c r="E20" s="245"/>
      <c r="F20" s="246"/>
      <c r="G20" s="26">
        <v>13</v>
      </c>
      <c r="H20" s="129">
        <v>83358849</v>
      </c>
      <c r="I20" s="45">
        <v>130841594</v>
      </c>
    </row>
    <row r="21" spans="1:9" ht="12.75" customHeight="1" x14ac:dyDescent="0.2">
      <c r="A21" s="244" t="s">
        <v>304</v>
      </c>
      <c r="B21" s="245"/>
      <c r="C21" s="245"/>
      <c r="D21" s="245"/>
      <c r="E21" s="245"/>
      <c r="F21" s="246"/>
      <c r="G21" s="26">
        <v>14</v>
      </c>
      <c r="H21" s="129">
        <v>5496614</v>
      </c>
      <c r="I21" s="45">
        <v>12317760</v>
      </c>
    </row>
    <row r="22" spans="1:9" ht="12.75" customHeight="1" x14ac:dyDescent="0.2">
      <c r="A22" s="244" t="s">
        <v>305</v>
      </c>
      <c r="B22" s="245"/>
      <c r="C22" s="245"/>
      <c r="D22" s="245"/>
      <c r="E22" s="245"/>
      <c r="F22" s="246"/>
      <c r="G22" s="26">
        <v>15</v>
      </c>
      <c r="H22" s="129">
        <v>-996558</v>
      </c>
      <c r="I22" s="45">
        <v>-1970490</v>
      </c>
    </row>
    <row r="23" spans="1:9" ht="12.75" customHeight="1" x14ac:dyDescent="0.2">
      <c r="A23" s="244" t="s">
        <v>306</v>
      </c>
      <c r="B23" s="245"/>
      <c r="C23" s="245"/>
      <c r="D23" s="245"/>
      <c r="E23" s="245"/>
      <c r="F23" s="246"/>
      <c r="G23" s="26">
        <v>16</v>
      </c>
      <c r="H23" s="129">
        <v>-22668264</v>
      </c>
      <c r="I23" s="45">
        <v>12371384</v>
      </c>
    </row>
    <row r="24" spans="1:9" ht="12.75" customHeight="1" x14ac:dyDescent="0.2">
      <c r="A24" s="249" t="s">
        <v>307</v>
      </c>
      <c r="B24" s="250"/>
      <c r="C24" s="250"/>
      <c r="D24" s="250"/>
      <c r="E24" s="250"/>
      <c r="F24" s="251"/>
      <c r="G24" s="25">
        <v>17</v>
      </c>
      <c r="H24" s="44">
        <f>H18+H19</f>
        <v>-18217884</v>
      </c>
      <c r="I24" s="44">
        <f>I18+I19</f>
        <v>50950770</v>
      </c>
    </row>
    <row r="25" spans="1:9" ht="12.75" customHeight="1" x14ac:dyDescent="0.2">
      <c r="A25" s="240" t="s">
        <v>308</v>
      </c>
      <c r="B25" s="241"/>
      <c r="C25" s="241"/>
      <c r="D25" s="241"/>
      <c r="E25" s="241"/>
      <c r="F25" s="242"/>
      <c r="G25" s="26">
        <v>18</v>
      </c>
      <c r="H25" s="129">
        <v>-2857718</v>
      </c>
      <c r="I25" s="45">
        <v>-10812116</v>
      </c>
    </row>
    <row r="26" spans="1:9" ht="12.75" customHeight="1" x14ac:dyDescent="0.2">
      <c r="A26" s="240" t="s">
        <v>309</v>
      </c>
      <c r="B26" s="241"/>
      <c r="C26" s="241"/>
      <c r="D26" s="241"/>
      <c r="E26" s="241"/>
      <c r="F26" s="242"/>
      <c r="G26" s="26">
        <v>19</v>
      </c>
      <c r="H26" s="129">
        <v>0</v>
      </c>
      <c r="I26" s="45">
        <v>0</v>
      </c>
    </row>
    <row r="27" spans="1:9" ht="25.9" customHeight="1" x14ac:dyDescent="0.2">
      <c r="A27" s="267" t="s">
        <v>310</v>
      </c>
      <c r="B27" s="268"/>
      <c r="C27" s="268"/>
      <c r="D27" s="268"/>
      <c r="E27" s="268"/>
      <c r="F27" s="269"/>
      <c r="G27" s="27">
        <v>20</v>
      </c>
      <c r="H27" s="46">
        <f>H24+H25+H26</f>
        <v>-21075602</v>
      </c>
      <c r="I27" s="46">
        <f>I24+I25+I26</f>
        <v>40138654</v>
      </c>
    </row>
    <row r="28" spans="1:9" x14ac:dyDescent="0.2">
      <c r="A28" s="261" t="s">
        <v>311</v>
      </c>
      <c r="B28" s="262"/>
      <c r="C28" s="262"/>
      <c r="D28" s="262"/>
      <c r="E28" s="262"/>
      <c r="F28" s="262"/>
      <c r="G28" s="262"/>
      <c r="H28" s="262"/>
      <c r="I28" s="263"/>
    </row>
    <row r="29" spans="1:9" ht="30.75" customHeight="1" x14ac:dyDescent="0.2">
      <c r="A29" s="264" t="s">
        <v>312</v>
      </c>
      <c r="B29" s="265"/>
      <c r="C29" s="265"/>
      <c r="D29" s="265"/>
      <c r="E29" s="265"/>
      <c r="F29" s="266"/>
      <c r="G29" s="24">
        <v>21</v>
      </c>
      <c r="H29" s="52">
        <v>20000</v>
      </c>
      <c r="I29" s="47">
        <v>891823</v>
      </c>
    </row>
    <row r="30" spans="1:9" ht="12.75" customHeight="1" x14ac:dyDescent="0.2">
      <c r="A30" s="240" t="s">
        <v>313</v>
      </c>
      <c r="B30" s="241"/>
      <c r="C30" s="241"/>
      <c r="D30" s="241"/>
      <c r="E30" s="241"/>
      <c r="F30" s="242"/>
      <c r="G30" s="26">
        <v>22</v>
      </c>
      <c r="H30" s="53">
        <v>0</v>
      </c>
      <c r="I30" s="48">
        <v>0</v>
      </c>
    </row>
    <row r="31" spans="1:9" ht="12.75" customHeight="1" x14ac:dyDescent="0.2">
      <c r="A31" s="240" t="s">
        <v>314</v>
      </c>
      <c r="B31" s="241"/>
      <c r="C31" s="241"/>
      <c r="D31" s="241"/>
      <c r="E31" s="241"/>
      <c r="F31" s="242"/>
      <c r="G31" s="26">
        <v>23</v>
      </c>
      <c r="H31" s="53">
        <v>53444</v>
      </c>
      <c r="I31" s="48">
        <v>70418</v>
      </c>
    </row>
    <row r="32" spans="1:9" ht="12.75" customHeight="1" x14ac:dyDescent="0.2">
      <c r="A32" s="240" t="s">
        <v>315</v>
      </c>
      <c r="B32" s="241"/>
      <c r="C32" s="241"/>
      <c r="D32" s="241"/>
      <c r="E32" s="241"/>
      <c r="F32" s="242"/>
      <c r="G32" s="26">
        <v>24</v>
      </c>
      <c r="H32" s="53">
        <v>0</v>
      </c>
      <c r="I32" s="48">
        <v>0</v>
      </c>
    </row>
    <row r="33" spans="1:9" ht="12.75" customHeight="1" x14ac:dyDescent="0.2">
      <c r="A33" s="240" t="s">
        <v>316</v>
      </c>
      <c r="B33" s="241"/>
      <c r="C33" s="241"/>
      <c r="D33" s="241"/>
      <c r="E33" s="241"/>
      <c r="F33" s="242"/>
      <c r="G33" s="26">
        <v>25</v>
      </c>
      <c r="H33" s="53">
        <v>45395</v>
      </c>
      <c r="I33" s="48">
        <v>30339</v>
      </c>
    </row>
    <row r="34" spans="1:9" ht="12.75" customHeight="1" x14ac:dyDescent="0.2">
      <c r="A34" s="240" t="s">
        <v>317</v>
      </c>
      <c r="B34" s="241"/>
      <c r="C34" s="241"/>
      <c r="D34" s="241"/>
      <c r="E34" s="241"/>
      <c r="F34" s="242"/>
      <c r="G34" s="26">
        <v>26</v>
      </c>
      <c r="H34" s="53">
        <v>0</v>
      </c>
      <c r="I34" s="48">
        <v>0</v>
      </c>
    </row>
    <row r="35" spans="1:9" ht="26.45" customHeight="1" x14ac:dyDescent="0.2">
      <c r="A35" s="249" t="s">
        <v>318</v>
      </c>
      <c r="B35" s="250"/>
      <c r="C35" s="250"/>
      <c r="D35" s="250"/>
      <c r="E35" s="250"/>
      <c r="F35" s="251"/>
      <c r="G35" s="25">
        <v>27</v>
      </c>
      <c r="H35" s="49">
        <f>H29+H30+H31+H32+H33+H34</f>
        <v>118839</v>
      </c>
      <c r="I35" s="49">
        <f>I29+I30+I31+I32+I33+I34</f>
        <v>992580</v>
      </c>
    </row>
    <row r="36" spans="1:9" ht="22.9" customHeight="1" x14ac:dyDescent="0.2">
      <c r="A36" s="240" t="s">
        <v>319</v>
      </c>
      <c r="B36" s="241"/>
      <c r="C36" s="241"/>
      <c r="D36" s="241"/>
      <c r="E36" s="241"/>
      <c r="F36" s="242"/>
      <c r="G36" s="26">
        <v>28</v>
      </c>
      <c r="H36" s="53">
        <v>-158000381</v>
      </c>
      <c r="I36" s="48">
        <v>-182918574</v>
      </c>
    </row>
    <row r="37" spans="1:9" ht="12.75" customHeight="1" x14ac:dyDescent="0.2">
      <c r="A37" s="240" t="s">
        <v>320</v>
      </c>
      <c r="B37" s="241"/>
      <c r="C37" s="241"/>
      <c r="D37" s="241"/>
      <c r="E37" s="241"/>
      <c r="F37" s="242"/>
      <c r="G37" s="26">
        <v>29</v>
      </c>
      <c r="H37" s="53">
        <v>0</v>
      </c>
      <c r="I37" s="48">
        <v>0</v>
      </c>
    </row>
    <row r="38" spans="1:9" ht="12.75" customHeight="1" x14ac:dyDescent="0.2">
      <c r="A38" s="240" t="s">
        <v>321</v>
      </c>
      <c r="B38" s="241"/>
      <c r="C38" s="241"/>
      <c r="D38" s="241"/>
      <c r="E38" s="241"/>
      <c r="F38" s="242"/>
      <c r="G38" s="26">
        <v>30</v>
      </c>
      <c r="H38" s="53">
        <v>-96324</v>
      </c>
      <c r="I38" s="48">
        <v>-50065619</v>
      </c>
    </row>
    <row r="39" spans="1:9" ht="12.75" customHeight="1" x14ac:dyDescent="0.2">
      <c r="A39" s="240" t="s">
        <v>322</v>
      </c>
      <c r="B39" s="241"/>
      <c r="C39" s="241"/>
      <c r="D39" s="241"/>
      <c r="E39" s="241"/>
      <c r="F39" s="242"/>
      <c r="G39" s="26">
        <v>31</v>
      </c>
      <c r="H39" s="53">
        <v>-80390</v>
      </c>
      <c r="I39" s="48">
        <v>-94006</v>
      </c>
    </row>
    <row r="40" spans="1:9" ht="12.75" customHeight="1" x14ac:dyDescent="0.2">
      <c r="A40" s="240" t="s">
        <v>323</v>
      </c>
      <c r="B40" s="241"/>
      <c r="C40" s="241"/>
      <c r="D40" s="241"/>
      <c r="E40" s="241"/>
      <c r="F40" s="242"/>
      <c r="G40" s="26">
        <v>32</v>
      </c>
      <c r="H40" s="53">
        <v>-101148</v>
      </c>
      <c r="I40" s="48">
        <v>-12237013</v>
      </c>
    </row>
    <row r="41" spans="1:9" ht="24" customHeight="1" x14ac:dyDescent="0.2">
      <c r="A41" s="249" t="s">
        <v>324</v>
      </c>
      <c r="B41" s="250"/>
      <c r="C41" s="250"/>
      <c r="D41" s="250"/>
      <c r="E41" s="250"/>
      <c r="F41" s="251"/>
      <c r="G41" s="25">
        <v>33</v>
      </c>
      <c r="H41" s="49">
        <f>H36+H37+H38+H39+H40</f>
        <v>-158278243</v>
      </c>
      <c r="I41" s="49">
        <f>I36+I37+I38+I39+I40</f>
        <v>-245315212</v>
      </c>
    </row>
    <row r="42" spans="1:9" ht="29.45" customHeight="1" x14ac:dyDescent="0.2">
      <c r="A42" s="267" t="s">
        <v>325</v>
      </c>
      <c r="B42" s="268"/>
      <c r="C42" s="268"/>
      <c r="D42" s="268"/>
      <c r="E42" s="268"/>
      <c r="F42" s="269"/>
      <c r="G42" s="27">
        <v>34</v>
      </c>
      <c r="H42" s="50">
        <f>H35+H41</f>
        <v>-158159404</v>
      </c>
      <c r="I42" s="50">
        <f>I35+I41</f>
        <v>-244322632</v>
      </c>
    </row>
    <row r="43" spans="1:9" x14ac:dyDescent="0.2">
      <c r="A43" s="261" t="s">
        <v>326</v>
      </c>
      <c r="B43" s="262"/>
      <c r="C43" s="262"/>
      <c r="D43" s="262"/>
      <c r="E43" s="262"/>
      <c r="F43" s="262"/>
      <c r="G43" s="262"/>
      <c r="H43" s="262"/>
      <c r="I43" s="263"/>
    </row>
    <row r="44" spans="1:9" ht="12.75" customHeight="1" x14ac:dyDescent="0.2">
      <c r="A44" s="264" t="s">
        <v>327</v>
      </c>
      <c r="B44" s="265"/>
      <c r="C44" s="265"/>
      <c r="D44" s="265"/>
      <c r="E44" s="265"/>
      <c r="F44" s="266"/>
      <c r="G44" s="24">
        <v>35</v>
      </c>
      <c r="H44" s="52">
        <v>0</v>
      </c>
      <c r="I44" s="47">
        <v>0</v>
      </c>
    </row>
    <row r="45" spans="1:9" ht="25.15" customHeight="1" x14ac:dyDescent="0.2">
      <c r="A45" s="240" t="s">
        <v>328</v>
      </c>
      <c r="B45" s="241"/>
      <c r="C45" s="241"/>
      <c r="D45" s="241"/>
      <c r="E45" s="241"/>
      <c r="F45" s="242"/>
      <c r="G45" s="26">
        <v>36</v>
      </c>
      <c r="H45" s="53">
        <v>0</v>
      </c>
      <c r="I45" s="48">
        <v>0</v>
      </c>
    </row>
    <row r="46" spans="1:9" ht="12.75" customHeight="1" x14ac:dyDescent="0.2">
      <c r="A46" s="240" t="s">
        <v>329</v>
      </c>
      <c r="B46" s="241"/>
      <c r="C46" s="241"/>
      <c r="D46" s="241"/>
      <c r="E46" s="241"/>
      <c r="F46" s="242"/>
      <c r="G46" s="26">
        <v>37</v>
      </c>
      <c r="H46" s="53">
        <v>37191385</v>
      </c>
      <c r="I46" s="48">
        <v>202521078</v>
      </c>
    </row>
    <row r="47" spans="1:9" ht="12.75" customHeight="1" x14ac:dyDescent="0.2">
      <c r="A47" s="240" t="s">
        <v>330</v>
      </c>
      <c r="B47" s="241"/>
      <c r="C47" s="241"/>
      <c r="D47" s="241"/>
      <c r="E47" s="241"/>
      <c r="F47" s="242"/>
      <c r="G47" s="26">
        <v>38</v>
      </c>
      <c r="H47" s="53">
        <v>1063033</v>
      </c>
      <c r="I47" s="48">
        <v>169618</v>
      </c>
    </row>
    <row r="48" spans="1:9" ht="22.35" customHeight="1" x14ac:dyDescent="0.2">
      <c r="A48" s="249" t="s">
        <v>331</v>
      </c>
      <c r="B48" s="250"/>
      <c r="C48" s="250"/>
      <c r="D48" s="250"/>
      <c r="E48" s="250"/>
      <c r="F48" s="251"/>
      <c r="G48" s="25">
        <v>39</v>
      </c>
      <c r="H48" s="49">
        <f>H44+H45+H46+H47</f>
        <v>38254418</v>
      </c>
      <c r="I48" s="49">
        <f>I44+I45+I46+I47</f>
        <v>202690696</v>
      </c>
    </row>
    <row r="49" spans="1:9" ht="24.6" customHeight="1" x14ac:dyDescent="0.2">
      <c r="A49" s="240" t="s">
        <v>332</v>
      </c>
      <c r="B49" s="241"/>
      <c r="C49" s="241"/>
      <c r="D49" s="241"/>
      <c r="E49" s="241"/>
      <c r="F49" s="242"/>
      <c r="G49" s="26">
        <v>40</v>
      </c>
      <c r="H49" s="53">
        <v>-32266558</v>
      </c>
      <c r="I49" s="48">
        <v>-30816468</v>
      </c>
    </row>
    <row r="50" spans="1:9" ht="12.75" customHeight="1" x14ac:dyDescent="0.2">
      <c r="A50" s="240" t="s">
        <v>333</v>
      </c>
      <c r="B50" s="241"/>
      <c r="C50" s="241"/>
      <c r="D50" s="241"/>
      <c r="E50" s="241"/>
      <c r="F50" s="242"/>
      <c r="G50" s="26">
        <v>41</v>
      </c>
      <c r="H50" s="53">
        <v>0</v>
      </c>
      <c r="I50" s="48">
        <v>0</v>
      </c>
    </row>
    <row r="51" spans="1:9" ht="12.75" customHeight="1" x14ac:dyDescent="0.2">
      <c r="A51" s="240" t="s">
        <v>334</v>
      </c>
      <c r="B51" s="241"/>
      <c r="C51" s="241"/>
      <c r="D51" s="241"/>
      <c r="E51" s="241"/>
      <c r="F51" s="242"/>
      <c r="G51" s="26">
        <v>42</v>
      </c>
      <c r="H51" s="53">
        <v>0</v>
      </c>
      <c r="I51" s="48">
        <v>0</v>
      </c>
    </row>
    <row r="52" spans="1:9" ht="22.9" customHeight="1" x14ac:dyDescent="0.2">
      <c r="A52" s="240" t="s">
        <v>335</v>
      </c>
      <c r="B52" s="241"/>
      <c r="C52" s="241"/>
      <c r="D52" s="241"/>
      <c r="E52" s="241"/>
      <c r="F52" s="242"/>
      <c r="G52" s="26">
        <v>43</v>
      </c>
      <c r="H52" s="53">
        <v>-1867511</v>
      </c>
      <c r="I52" s="48">
        <v>-6403433</v>
      </c>
    </row>
    <row r="53" spans="1:9" ht="12.75" customHeight="1" x14ac:dyDescent="0.2">
      <c r="A53" s="240" t="s">
        <v>336</v>
      </c>
      <c r="B53" s="241"/>
      <c r="C53" s="241"/>
      <c r="D53" s="241"/>
      <c r="E53" s="241"/>
      <c r="F53" s="242"/>
      <c r="G53" s="26">
        <v>44</v>
      </c>
      <c r="H53" s="53">
        <v>0</v>
      </c>
      <c r="I53" s="48">
        <v>0</v>
      </c>
    </row>
    <row r="54" spans="1:9" ht="30.75" customHeight="1" x14ac:dyDescent="0.2">
      <c r="A54" s="249" t="s">
        <v>337</v>
      </c>
      <c r="B54" s="250"/>
      <c r="C54" s="250"/>
      <c r="D54" s="250"/>
      <c r="E54" s="250"/>
      <c r="F54" s="251"/>
      <c r="G54" s="25">
        <v>45</v>
      </c>
      <c r="H54" s="49">
        <f>H49+H50+H51+H52+H53</f>
        <v>-34134069</v>
      </c>
      <c r="I54" s="49">
        <f>I49+I50+I51+I52+I53</f>
        <v>-37219901</v>
      </c>
    </row>
    <row r="55" spans="1:9" ht="29.45" customHeight="1" x14ac:dyDescent="0.2">
      <c r="A55" s="270" t="s">
        <v>338</v>
      </c>
      <c r="B55" s="271"/>
      <c r="C55" s="271"/>
      <c r="D55" s="271"/>
      <c r="E55" s="271"/>
      <c r="F55" s="272"/>
      <c r="G55" s="25">
        <v>46</v>
      </c>
      <c r="H55" s="49">
        <f>H48+H54</f>
        <v>4120349</v>
      </c>
      <c r="I55" s="49">
        <f>I48+I54</f>
        <v>165470795</v>
      </c>
    </row>
    <row r="56" spans="1:9" ht="32.450000000000003" customHeight="1" x14ac:dyDescent="0.2">
      <c r="A56" s="240" t="s">
        <v>339</v>
      </c>
      <c r="B56" s="241"/>
      <c r="C56" s="241"/>
      <c r="D56" s="241"/>
      <c r="E56" s="241"/>
      <c r="F56" s="242"/>
      <c r="G56" s="26">
        <v>47</v>
      </c>
      <c r="H56" s="48">
        <v>0</v>
      </c>
      <c r="I56" s="48">
        <v>0</v>
      </c>
    </row>
    <row r="57" spans="1:9" ht="26.45" customHeight="1" x14ac:dyDescent="0.2">
      <c r="A57" s="270" t="s">
        <v>340</v>
      </c>
      <c r="B57" s="271"/>
      <c r="C57" s="271"/>
      <c r="D57" s="271"/>
      <c r="E57" s="271"/>
      <c r="F57" s="272"/>
      <c r="G57" s="25">
        <v>48</v>
      </c>
      <c r="H57" s="49">
        <f>H27+H42+H55+H56</f>
        <v>-175114657</v>
      </c>
      <c r="I57" s="49">
        <f>I27+I42+I55+I56</f>
        <v>-38713183</v>
      </c>
    </row>
    <row r="58" spans="1:9" ht="24" customHeight="1" x14ac:dyDescent="0.2">
      <c r="A58" s="273" t="s">
        <v>341</v>
      </c>
      <c r="B58" s="274"/>
      <c r="C58" s="274"/>
      <c r="D58" s="274"/>
      <c r="E58" s="274"/>
      <c r="F58" s="275"/>
      <c r="G58" s="26">
        <v>49</v>
      </c>
      <c r="H58" s="53">
        <v>237400810</v>
      </c>
      <c r="I58" s="48">
        <v>168533146</v>
      </c>
    </row>
    <row r="59" spans="1:9" ht="31.15" customHeight="1" x14ac:dyDescent="0.2">
      <c r="A59" s="267" t="s">
        <v>342</v>
      </c>
      <c r="B59" s="268"/>
      <c r="C59" s="268"/>
      <c r="D59" s="268"/>
      <c r="E59" s="268"/>
      <c r="F59" s="269"/>
      <c r="G59" s="27">
        <v>50</v>
      </c>
      <c r="H59" s="50">
        <f>H57+H58</f>
        <v>62286153</v>
      </c>
      <c r="I59" s="50">
        <f>I57+I58</f>
        <v>129819963</v>
      </c>
    </row>
  </sheetData>
  <sheetProtection algorithmName="SHA-512" hashValue="7R0TouUtKN9Qnh4DwreiE+c1TCKmen2DagNMvIMj1sskB9xlN/neRKMczgThT1KJXkQzDYqGy746wRdF8lOlEA==" saltValue="6YASzqzDbTyYi34joCL/i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conditionalFormatting sqref="H8">
    <cfRule type="cellIs" dxfId="25" priority="21" stopIfTrue="1" operator="notEqual">
      <formula>ROUND(H8,0)</formula>
    </cfRule>
  </conditionalFormatting>
  <conditionalFormatting sqref="H11:H12 H15:H17">
    <cfRule type="cellIs" dxfId="24" priority="20" stopIfTrue="1" operator="notEqual">
      <formula>ROUND(H11,0)</formula>
    </cfRule>
  </conditionalFormatting>
  <conditionalFormatting sqref="H10 H14">
    <cfRule type="cellIs" dxfId="23" priority="18" stopIfTrue="1" operator="notEqual">
      <formula>ROUND(H10,0)</formula>
    </cfRule>
    <cfRule type="cellIs" dxfId="22" priority="19" stopIfTrue="1" operator="lessThan">
      <formula>0</formula>
    </cfRule>
  </conditionalFormatting>
  <conditionalFormatting sqref="H13">
    <cfRule type="cellIs" dxfId="21" priority="16" stopIfTrue="1" operator="notEqual">
      <formula>ROUND(H13,0)</formula>
    </cfRule>
    <cfRule type="cellIs" dxfId="20" priority="17" stopIfTrue="1" operator="greaterThan">
      <formula>0</formula>
    </cfRule>
  </conditionalFormatting>
  <conditionalFormatting sqref="H20:H23">
    <cfRule type="cellIs" dxfId="19" priority="15" stopIfTrue="1" operator="notEqual">
      <formula>ROUND(H20,0)</formula>
    </cfRule>
  </conditionalFormatting>
  <conditionalFormatting sqref="H26">
    <cfRule type="cellIs" dxfId="18" priority="14" stopIfTrue="1" operator="notEqual">
      <formula>ROUND(H26,0)</formula>
    </cfRule>
  </conditionalFormatting>
  <conditionalFormatting sqref="H25">
    <cfRule type="cellIs" dxfId="17" priority="12" stopIfTrue="1" operator="notEqual">
      <formula>ROUND(H25,0)</formula>
    </cfRule>
    <cfRule type="cellIs" dxfId="16" priority="13" stopIfTrue="1" operator="greaterThan">
      <formula>0</formula>
    </cfRule>
  </conditionalFormatting>
  <conditionalFormatting sqref="H29:H34">
    <cfRule type="cellIs" dxfId="15" priority="10" stopIfTrue="1" operator="notEqual">
      <formula>ROUND(H29,0)</formula>
    </cfRule>
    <cfRule type="cellIs" dxfId="14" priority="11" stopIfTrue="1" operator="lessThan">
      <formula>0</formula>
    </cfRule>
  </conditionalFormatting>
  <conditionalFormatting sqref="H39">
    <cfRule type="cellIs" dxfId="13" priority="9" stopIfTrue="1" operator="notEqual">
      <formula>ROUND(H39,0)</formula>
    </cfRule>
  </conditionalFormatting>
  <conditionalFormatting sqref="H40 H36:H38">
    <cfRule type="cellIs" dxfId="12" priority="7" stopIfTrue="1" operator="notEqual">
      <formula>ROUND(H36,0)</formula>
    </cfRule>
    <cfRule type="cellIs" dxfId="11" priority="8" stopIfTrue="1" operator="greaterThan">
      <formula>0</formula>
    </cfRule>
  </conditionalFormatting>
  <conditionalFormatting sqref="H44:H47">
    <cfRule type="cellIs" dxfId="10" priority="5" stopIfTrue="1" operator="notEqual">
      <formula>ROUND(H44,0)</formula>
    </cfRule>
    <cfRule type="cellIs" dxfId="9" priority="6" stopIfTrue="1" operator="lessThan">
      <formula>0</formula>
    </cfRule>
  </conditionalFormatting>
  <conditionalFormatting sqref="H49:H53">
    <cfRule type="cellIs" dxfId="8" priority="3" stopIfTrue="1" operator="notEqual">
      <formula>ROUND(H49,0)</formula>
    </cfRule>
    <cfRule type="cellIs" dxfId="7" priority="4" stopIfTrue="1" operator="greaterThan">
      <formula>0</formula>
    </cfRule>
  </conditionalFormatting>
  <conditionalFormatting sqref="H58">
    <cfRule type="cellIs" dxfId="6" priority="1" stopIfTrue="1" operator="notEqual">
      <formula>ROUND(H58,0)</formula>
    </cfRule>
    <cfRule type="cellIs" dxfId="5" priority="2" stopIfTrue="1" operator="lessThan">
      <formula>0</formula>
    </cfRule>
  </conditionalFormatting>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Incorrect entry" error="You can enter only whole numbers or a zero" sqref="H39:I39 H42:I42 H55:I57 H8:I27">
      <formula1>999999999999</formula1>
    </dataValidation>
    <dataValidation type="whole" operator="lessThanOrEqual" allowBlank="1" showInputMessage="1" showErrorMessage="1" errorTitle="Incorrect entry" error="You can enter only negative whole numbers or a zero" sqref="H13:I13 H25:I25 H36:I38 H40:I41 H49:I54">
      <formula1>0</formula1>
    </dataValidation>
    <dataValidation type="whole" operator="greaterThanOrEqual" allowBlank="1" showInputMessage="1" showErrorMessage="1" errorTitle="Incorrect entry" error="You can enter only positive whole numbers or a zero" sqref="H29:I35 H14:I14 H44:I48 H58:I59 H10:I1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view="pageBreakPreview" topLeftCell="A4" zoomScale="110" zoomScaleNormal="100" workbookViewId="0">
      <selection activeCell="I49" sqref="I49"/>
    </sheetView>
  </sheetViews>
  <sheetFormatPr defaultRowHeight="12.75" x14ac:dyDescent="0.2"/>
  <cols>
    <col min="1" max="7" width="9.140625" style="17"/>
    <col min="8" max="9" width="15.42578125" style="36" customWidth="1"/>
    <col min="10" max="10" width="12" style="17" bestFit="1" customWidth="1"/>
    <col min="11" max="11" width="10.28515625" style="17" bestFit="1" customWidth="1"/>
    <col min="12" max="12" width="12.28515625" style="17" bestFit="1" customWidth="1"/>
    <col min="13" max="263" width="9.140625" style="17"/>
    <col min="264" max="265" width="9.85546875" style="17" bestFit="1" customWidth="1"/>
    <col min="266" max="266" width="12" style="17" bestFit="1" customWidth="1"/>
    <col min="267" max="267" width="10.28515625" style="17" bestFit="1" customWidth="1"/>
    <col min="268" max="268" width="12.28515625" style="17" bestFit="1" customWidth="1"/>
    <col min="269" max="519" width="9.140625" style="17"/>
    <col min="520" max="521" width="9.85546875" style="17" bestFit="1" customWidth="1"/>
    <col min="522" max="522" width="12" style="17" bestFit="1" customWidth="1"/>
    <col min="523" max="523" width="10.28515625" style="17" bestFit="1" customWidth="1"/>
    <col min="524" max="524" width="12.28515625" style="17" bestFit="1" customWidth="1"/>
    <col min="525" max="775" width="9.140625" style="17"/>
    <col min="776" max="777" width="9.85546875" style="17" bestFit="1" customWidth="1"/>
    <col min="778" max="778" width="12" style="17" bestFit="1" customWidth="1"/>
    <col min="779" max="779" width="10.28515625" style="17" bestFit="1" customWidth="1"/>
    <col min="780" max="780" width="12.28515625" style="17" bestFit="1" customWidth="1"/>
    <col min="781" max="1031" width="9.140625" style="17"/>
    <col min="1032" max="1033" width="9.85546875" style="17" bestFit="1" customWidth="1"/>
    <col min="1034" max="1034" width="12" style="17" bestFit="1" customWidth="1"/>
    <col min="1035" max="1035" width="10.28515625" style="17" bestFit="1" customWidth="1"/>
    <col min="1036" max="1036" width="12.28515625" style="17" bestFit="1" customWidth="1"/>
    <col min="1037" max="1287" width="9.140625" style="17"/>
    <col min="1288" max="1289" width="9.85546875" style="17" bestFit="1" customWidth="1"/>
    <col min="1290" max="1290" width="12" style="17" bestFit="1" customWidth="1"/>
    <col min="1291" max="1291" width="10.28515625" style="17" bestFit="1" customWidth="1"/>
    <col min="1292" max="1292" width="12.28515625" style="17" bestFit="1" customWidth="1"/>
    <col min="1293" max="1543" width="9.140625" style="17"/>
    <col min="1544" max="1545" width="9.85546875" style="17" bestFit="1" customWidth="1"/>
    <col min="1546" max="1546" width="12" style="17" bestFit="1" customWidth="1"/>
    <col min="1547" max="1547" width="10.28515625" style="17" bestFit="1" customWidth="1"/>
    <col min="1548" max="1548" width="12.28515625" style="17" bestFit="1" customWidth="1"/>
    <col min="1549" max="1799" width="9.140625" style="17"/>
    <col min="1800" max="1801" width="9.85546875" style="17" bestFit="1" customWidth="1"/>
    <col min="1802" max="1802" width="12" style="17" bestFit="1" customWidth="1"/>
    <col min="1803" max="1803" width="10.28515625" style="17" bestFit="1" customWidth="1"/>
    <col min="1804" max="1804" width="12.28515625" style="17" bestFit="1" customWidth="1"/>
    <col min="1805" max="2055" width="9.140625" style="17"/>
    <col min="2056" max="2057" width="9.85546875" style="17" bestFit="1" customWidth="1"/>
    <col min="2058" max="2058" width="12" style="17" bestFit="1" customWidth="1"/>
    <col min="2059" max="2059" width="10.28515625" style="17" bestFit="1" customWidth="1"/>
    <col min="2060" max="2060" width="12.28515625" style="17" bestFit="1" customWidth="1"/>
    <col min="2061" max="2311" width="9.140625" style="17"/>
    <col min="2312" max="2313" width="9.85546875" style="17" bestFit="1" customWidth="1"/>
    <col min="2314" max="2314" width="12" style="17" bestFit="1" customWidth="1"/>
    <col min="2315" max="2315" width="10.28515625" style="17" bestFit="1" customWidth="1"/>
    <col min="2316" max="2316" width="12.28515625" style="17" bestFit="1" customWidth="1"/>
    <col min="2317" max="2567" width="9.140625" style="17"/>
    <col min="2568" max="2569" width="9.85546875" style="17" bestFit="1" customWidth="1"/>
    <col min="2570" max="2570" width="12" style="17" bestFit="1" customWidth="1"/>
    <col min="2571" max="2571" width="10.28515625" style="17" bestFit="1" customWidth="1"/>
    <col min="2572" max="2572" width="12.28515625" style="17" bestFit="1" customWidth="1"/>
    <col min="2573" max="2823" width="9.140625" style="17"/>
    <col min="2824" max="2825" width="9.85546875" style="17" bestFit="1" customWidth="1"/>
    <col min="2826" max="2826" width="12" style="17" bestFit="1" customWidth="1"/>
    <col min="2827" max="2827" width="10.28515625" style="17" bestFit="1" customWidth="1"/>
    <col min="2828" max="2828" width="12.28515625" style="17" bestFit="1" customWidth="1"/>
    <col min="2829" max="3079" width="9.140625" style="17"/>
    <col min="3080" max="3081" width="9.85546875" style="17" bestFit="1" customWidth="1"/>
    <col min="3082" max="3082" width="12" style="17" bestFit="1" customWidth="1"/>
    <col min="3083" max="3083" width="10.28515625" style="17" bestFit="1" customWidth="1"/>
    <col min="3084" max="3084" width="12.28515625" style="17" bestFit="1" customWidth="1"/>
    <col min="3085" max="3335" width="9.140625" style="17"/>
    <col min="3336" max="3337" width="9.85546875" style="17" bestFit="1" customWidth="1"/>
    <col min="3338" max="3338" width="12" style="17" bestFit="1" customWidth="1"/>
    <col min="3339" max="3339" width="10.28515625" style="17" bestFit="1" customWidth="1"/>
    <col min="3340" max="3340" width="12.28515625" style="17" bestFit="1" customWidth="1"/>
    <col min="3341" max="3591" width="9.140625" style="17"/>
    <col min="3592" max="3593" width="9.85546875" style="17" bestFit="1" customWidth="1"/>
    <col min="3594" max="3594" width="12" style="17" bestFit="1" customWidth="1"/>
    <col min="3595" max="3595" width="10.28515625" style="17" bestFit="1" customWidth="1"/>
    <col min="3596" max="3596" width="12.28515625" style="17" bestFit="1" customWidth="1"/>
    <col min="3597" max="3847" width="9.140625" style="17"/>
    <col min="3848" max="3849" width="9.85546875" style="17" bestFit="1" customWidth="1"/>
    <col min="3850" max="3850" width="12" style="17" bestFit="1" customWidth="1"/>
    <col min="3851" max="3851" width="10.28515625" style="17" bestFit="1" customWidth="1"/>
    <col min="3852" max="3852" width="12.28515625" style="17" bestFit="1" customWidth="1"/>
    <col min="3853" max="4103" width="9.140625" style="17"/>
    <col min="4104" max="4105" width="9.85546875" style="17" bestFit="1" customWidth="1"/>
    <col min="4106" max="4106" width="12" style="17" bestFit="1" customWidth="1"/>
    <col min="4107" max="4107" width="10.28515625" style="17" bestFit="1" customWidth="1"/>
    <col min="4108" max="4108" width="12.28515625" style="17" bestFit="1" customWidth="1"/>
    <col min="4109" max="4359" width="9.140625" style="17"/>
    <col min="4360" max="4361" width="9.85546875" style="17" bestFit="1" customWidth="1"/>
    <col min="4362" max="4362" width="12" style="17" bestFit="1" customWidth="1"/>
    <col min="4363" max="4363" width="10.28515625" style="17" bestFit="1" customWidth="1"/>
    <col min="4364" max="4364" width="12.28515625" style="17" bestFit="1" customWidth="1"/>
    <col min="4365" max="4615" width="9.140625" style="17"/>
    <col min="4616" max="4617" width="9.85546875" style="17" bestFit="1" customWidth="1"/>
    <col min="4618" max="4618" width="12" style="17" bestFit="1" customWidth="1"/>
    <col min="4619" max="4619" width="10.28515625" style="17" bestFit="1" customWidth="1"/>
    <col min="4620" max="4620" width="12.28515625" style="17" bestFit="1" customWidth="1"/>
    <col min="4621" max="4871" width="9.140625" style="17"/>
    <col min="4872" max="4873" width="9.85546875" style="17" bestFit="1" customWidth="1"/>
    <col min="4874" max="4874" width="12" style="17" bestFit="1" customWidth="1"/>
    <col min="4875" max="4875" width="10.28515625" style="17" bestFit="1" customWidth="1"/>
    <col min="4876" max="4876" width="12.28515625" style="17" bestFit="1" customWidth="1"/>
    <col min="4877" max="5127" width="9.140625" style="17"/>
    <col min="5128" max="5129" width="9.85546875" style="17" bestFit="1" customWidth="1"/>
    <col min="5130" max="5130" width="12" style="17" bestFit="1" customWidth="1"/>
    <col min="5131" max="5131" width="10.28515625" style="17" bestFit="1" customWidth="1"/>
    <col min="5132" max="5132" width="12.28515625" style="17" bestFit="1" customWidth="1"/>
    <col min="5133" max="5383" width="9.140625" style="17"/>
    <col min="5384" max="5385" width="9.85546875" style="17" bestFit="1" customWidth="1"/>
    <col min="5386" max="5386" width="12" style="17" bestFit="1" customWidth="1"/>
    <col min="5387" max="5387" width="10.28515625" style="17" bestFit="1" customWidth="1"/>
    <col min="5388" max="5388" width="12.28515625" style="17" bestFit="1" customWidth="1"/>
    <col min="5389" max="5639" width="9.140625" style="17"/>
    <col min="5640" max="5641" width="9.85546875" style="17" bestFit="1" customWidth="1"/>
    <col min="5642" max="5642" width="12" style="17" bestFit="1" customWidth="1"/>
    <col min="5643" max="5643" width="10.28515625" style="17" bestFit="1" customWidth="1"/>
    <col min="5644" max="5644" width="12.28515625" style="17" bestFit="1" customWidth="1"/>
    <col min="5645" max="5895" width="9.140625" style="17"/>
    <col min="5896" max="5897" width="9.85546875" style="17" bestFit="1" customWidth="1"/>
    <col min="5898" max="5898" width="12" style="17" bestFit="1" customWidth="1"/>
    <col min="5899" max="5899" width="10.28515625" style="17" bestFit="1" customWidth="1"/>
    <col min="5900" max="5900" width="12.28515625" style="17" bestFit="1" customWidth="1"/>
    <col min="5901" max="6151" width="9.140625" style="17"/>
    <col min="6152" max="6153" width="9.85546875" style="17" bestFit="1" customWidth="1"/>
    <col min="6154" max="6154" width="12" style="17" bestFit="1" customWidth="1"/>
    <col min="6155" max="6155" width="10.28515625" style="17" bestFit="1" customWidth="1"/>
    <col min="6156" max="6156" width="12.28515625" style="17" bestFit="1" customWidth="1"/>
    <col min="6157" max="6407" width="9.140625" style="17"/>
    <col min="6408" max="6409" width="9.85546875" style="17" bestFit="1" customWidth="1"/>
    <col min="6410" max="6410" width="12" style="17" bestFit="1" customWidth="1"/>
    <col min="6411" max="6411" width="10.28515625" style="17" bestFit="1" customWidth="1"/>
    <col min="6412" max="6412" width="12.28515625" style="17" bestFit="1" customWidth="1"/>
    <col min="6413" max="6663" width="9.140625" style="17"/>
    <col min="6664" max="6665" width="9.85546875" style="17" bestFit="1" customWidth="1"/>
    <col min="6666" max="6666" width="12" style="17" bestFit="1" customWidth="1"/>
    <col min="6667" max="6667" width="10.28515625" style="17" bestFit="1" customWidth="1"/>
    <col min="6668" max="6668" width="12.28515625" style="17" bestFit="1" customWidth="1"/>
    <col min="6669" max="6919" width="9.140625" style="17"/>
    <col min="6920" max="6921" width="9.85546875" style="17" bestFit="1" customWidth="1"/>
    <col min="6922" max="6922" width="12" style="17" bestFit="1" customWidth="1"/>
    <col min="6923" max="6923" width="10.28515625" style="17" bestFit="1" customWidth="1"/>
    <col min="6924" max="6924" width="12.28515625" style="17" bestFit="1" customWidth="1"/>
    <col min="6925" max="7175" width="9.140625" style="17"/>
    <col min="7176" max="7177" width="9.85546875" style="17" bestFit="1" customWidth="1"/>
    <col min="7178" max="7178" width="12" style="17" bestFit="1" customWidth="1"/>
    <col min="7179" max="7179" width="10.28515625" style="17" bestFit="1" customWidth="1"/>
    <col min="7180" max="7180" width="12.28515625" style="17" bestFit="1" customWidth="1"/>
    <col min="7181" max="7431" width="9.140625" style="17"/>
    <col min="7432" max="7433" width="9.85546875" style="17" bestFit="1" customWidth="1"/>
    <col min="7434" max="7434" width="12" style="17" bestFit="1" customWidth="1"/>
    <col min="7435" max="7435" width="10.28515625" style="17" bestFit="1" customWidth="1"/>
    <col min="7436" max="7436" width="12.28515625" style="17" bestFit="1" customWidth="1"/>
    <col min="7437" max="7687" width="9.140625" style="17"/>
    <col min="7688" max="7689" width="9.85546875" style="17" bestFit="1" customWidth="1"/>
    <col min="7690" max="7690" width="12" style="17" bestFit="1" customWidth="1"/>
    <col min="7691" max="7691" width="10.28515625" style="17" bestFit="1" customWidth="1"/>
    <col min="7692" max="7692" width="12.28515625" style="17" bestFit="1" customWidth="1"/>
    <col min="7693" max="7943" width="9.140625" style="17"/>
    <col min="7944" max="7945" width="9.85546875" style="17" bestFit="1" customWidth="1"/>
    <col min="7946" max="7946" width="12" style="17" bestFit="1" customWidth="1"/>
    <col min="7947" max="7947" width="10.28515625" style="17" bestFit="1" customWidth="1"/>
    <col min="7948" max="7948" width="12.28515625" style="17" bestFit="1" customWidth="1"/>
    <col min="7949" max="8199" width="9.140625" style="17"/>
    <col min="8200" max="8201" width="9.85546875" style="17" bestFit="1" customWidth="1"/>
    <col min="8202" max="8202" width="12" style="17" bestFit="1" customWidth="1"/>
    <col min="8203" max="8203" width="10.28515625" style="17" bestFit="1" customWidth="1"/>
    <col min="8204" max="8204" width="12.28515625" style="17" bestFit="1" customWidth="1"/>
    <col min="8205" max="8455" width="9.140625" style="17"/>
    <col min="8456" max="8457" width="9.85546875" style="17" bestFit="1" customWidth="1"/>
    <col min="8458" max="8458" width="12" style="17" bestFit="1" customWidth="1"/>
    <col min="8459" max="8459" width="10.28515625" style="17" bestFit="1" customWidth="1"/>
    <col min="8460" max="8460" width="12.28515625" style="17" bestFit="1" customWidth="1"/>
    <col min="8461" max="8711" width="9.140625" style="17"/>
    <col min="8712" max="8713" width="9.85546875" style="17" bestFit="1" customWidth="1"/>
    <col min="8714" max="8714" width="12" style="17" bestFit="1" customWidth="1"/>
    <col min="8715" max="8715" width="10.28515625" style="17" bestFit="1" customWidth="1"/>
    <col min="8716" max="8716" width="12.28515625" style="17" bestFit="1" customWidth="1"/>
    <col min="8717" max="8967" width="9.140625" style="17"/>
    <col min="8968" max="8969" width="9.85546875" style="17" bestFit="1" customWidth="1"/>
    <col min="8970" max="8970" width="12" style="17" bestFit="1" customWidth="1"/>
    <col min="8971" max="8971" width="10.28515625" style="17" bestFit="1" customWidth="1"/>
    <col min="8972" max="8972" width="12.28515625" style="17" bestFit="1" customWidth="1"/>
    <col min="8973" max="9223" width="9.140625" style="17"/>
    <col min="9224" max="9225" width="9.85546875" style="17" bestFit="1" customWidth="1"/>
    <col min="9226" max="9226" width="12" style="17" bestFit="1" customWidth="1"/>
    <col min="9227" max="9227" width="10.28515625" style="17" bestFit="1" customWidth="1"/>
    <col min="9228" max="9228" width="12.28515625" style="17" bestFit="1" customWidth="1"/>
    <col min="9229" max="9479" width="9.140625" style="17"/>
    <col min="9480" max="9481" width="9.85546875" style="17" bestFit="1" customWidth="1"/>
    <col min="9482" max="9482" width="12" style="17" bestFit="1" customWidth="1"/>
    <col min="9483" max="9483" width="10.28515625" style="17" bestFit="1" customWidth="1"/>
    <col min="9484" max="9484" width="12.28515625" style="17" bestFit="1" customWidth="1"/>
    <col min="9485" max="9735" width="9.140625" style="17"/>
    <col min="9736" max="9737" width="9.85546875" style="17" bestFit="1" customWidth="1"/>
    <col min="9738" max="9738" width="12" style="17" bestFit="1" customWidth="1"/>
    <col min="9739" max="9739" width="10.28515625" style="17" bestFit="1" customWidth="1"/>
    <col min="9740" max="9740" width="12.28515625" style="17" bestFit="1" customWidth="1"/>
    <col min="9741" max="9991" width="9.140625" style="17"/>
    <col min="9992" max="9993" width="9.85546875" style="17" bestFit="1" customWidth="1"/>
    <col min="9994" max="9994" width="12" style="17" bestFit="1" customWidth="1"/>
    <col min="9995" max="9995" width="10.28515625" style="17" bestFit="1" customWidth="1"/>
    <col min="9996" max="9996" width="12.28515625" style="17" bestFit="1" customWidth="1"/>
    <col min="9997" max="10247" width="9.140625" style="17"/>
    <col min="10248" max="10249" width="9.85546875" style="17" bestFit="1" customWidth="1"/>
    <col min="10250" max="10250" width="12" style="17" bestFit="1" customWidth="1"/>
    <col min="10251" max="10251" width="10.28515625" style="17" bestFit="1" customWidth="1"/>
    <col min="10252" max="10252" width="12.28515625" style="17" bestFit="1" customWidth="1"/>
    <col min="10253" max="10503" width="9.140625" style="17"/>
    <col min="10504" max="10505" width="9.85546875" style="17" bestFit="1" customWidth="1"/>
    <col min="10506" max="10506" width="12" style="17" bestFit="1" customWidth="1"/>
    <col min="10507" max="10507" width="10.28515625" style="17" bestFit="1" customWidth="1"/>
    <col min="10508" max="10508" width="12.28515625" style="17" bestFit="1" customWidth="1"/>
    <col min="10509" max="10759" width="9.140625" style="17"/>
    <col min="10760" max="10761" width="9.85546875" style="17" bestFit="1" customWidth="1"/>
    <col min="10762" max="10762" width="12" style="17" bestFit="1" customWidth="1"/>
    <col min="10763" max="10763" width="10.28515625" style="17" bestFit="1" customWidth="1"/>
    <col min="10764" max="10764" width="12.28515625" style="17" bestFit="1" customWidth="1"/>
    <col min="10765" max="11015" width="9.140625" style="17"/>
    <col min="11016" max="11017" width="9.85546875" style="17" bestFit="1" customWidth="1"/>
    <col min="11018" max="11018" width="12" style="17" bestFit="1" customWidth="1"/>
    <col min="11019" max="11019" width="10.28515625" style="17" bestFit="1" customWidth="1"/>
    <col min="11020" max="11020" width="12.28515625" style="17" bestFit="1" customWidth="1"/>
    <col min="11021" max="11271" width="9.140625" style="17"/>
    <col min="11272" max="11273" width="9.85546875" style="17" bestFit="1" customWidth="1"/>
    <col min="11274" max="11274" width="12" style="17" bestFit="1" customWidth="1"/>
    <col min="11275" max="11275" width="10.28515625" style="17" bestFit="1" customWidth="1"/>
    <col min="11276" max="11276" width="12.28515625" style="17" bestFit="1" customWidth="1"/>
    <col min="11277" max="11527" width="9.140625" style="17"/>
    <col min="11528" max="11529" width="9.85546875" style="17" bestFit="1" customWidth="1"/>
    <col min="11530" max="11530" width="12" style="17" bestFit="1" customWidth="1"/>
    <col min="11531" max="11531" width="10.28515625" style="17" bestFit="1" customWidth="1"/>
    <col min="11532" max="11532" width="12.28515625" style="17" bestFit="1" customWidth="1"/>
    <col min="11533" max="11783" width="9.140625" style="17"/>
    <col min="11784" max="11785" width="9.85546875" style="17" bestFit="1" customWidth="1"/>
    <col min="11786" max="11786" width="12" style="17" bestFit="1" customWidth="1"/>
    <col min="11787" max="11787" width="10.28515625" style="17" bestFit="1" customWidth="1"/>
    <col min="11788" max="11788" width="12.28515625" style="17" bestFit="1" customWidth="1"/>
    <col min="11789" max="12039" width="9.140625" style="17"/>
    <col min="12040" max="12041" width="9.85546875" style="17" bestFit="1" customWidth="1"/>
    <col min="12042" max="12042" width="12" style="17" bestFit="1" customWidth="1"/>
    <col min="12043" max="12043" width="10.28515625" style="17" bestFit="1" customWidth="1"/>
    <col min="12044" max="12044" width="12.28515625" style="17" bestFit="1" customWidth="1"/>
    <col min="12045" max="12295" width="9.140625" style="17"/>
    <col min="12296" max="12297" width="9.85546875" style="17" bestFit="1" customWidth="1"/>
    <col min="12298" max="12298" width="12" style="17" bestFit="1" customWidth="1"/>
    <col min="12299" max="12299" width="10.28515625" style="17" bestFit="1" customWidth="1"/>
    <col min="12300" max="12300" width="12.28515625" style="17" bestFit="1" customWidth="1"/>
    <col min="12301" max="12551" width="9.140625" style="17"/>
    <col min="12552" max="12553" width="9.85546875" style="17" bestFit="1" customWidth="1"/>
    <col min="12554" max="12554" width="12" style="17" bestFit="1" customWidth="1"/>
    <col min="12555" max="12555" width="10.28515625" style="17" bestFit="1" customWidth="1"/>
    <col min="12556" max="12556" width="12.28515625" style="17" bestFit="1" customWidth="1"/>
    <col min="12557" max="12807" width="9.140625" style="17"/>
    <col min="12808" max="12809" width="9.85546875" style="17" bestFit="1" customWidth="1"/>
    <col min="12810" max="12810" width="12" style="17" bestFit="1" customWidth="1"/>
    <col min="12811" max="12811" width="10.28515625" style="17" bestFit="1" customWidth="1"/>
    <col min="12812" max="12812" width="12.28515625" style="17" bestFit="1" customWidth="1"/>
    <col min="12813" max="13063" width="9.140625" style="17"/>
    <col min="13064" max="13065" width="9.85546875" style="17" bestFit="1" customWidth="1"/>
    <col min="13066" max="13066" width="12" style="17" bestFit="1" customWidth="1"/>
    <col min="13067" max="13067" width="10.28515625" style="17" bestFit="1" customWidth="1"/>
    <col min="13068" max="13068" width="12.28515625" style="17" bestFit="1" customWidth="1"/>
    <col min="13069" max="13319" width="9.140625" style="17"/>
    <col min="13320" max="13321" width="9.85546875" style="17" bestFit="1" customWidth="1"/>
    <col min="13322" max="13322" width="12" style="17" bestFit="1" customWidth="1"/>
    <col min="13323" max="13323" width="10.28515625" style="17" bestFit="1" customWidth="1"/>
    <col min="13324" max="13324" width="12.28515625" style="17" bestFit="1" customWidth="1"/>
    <col min="13325" max="13575" width="9.140625" style="17"/>
    <col min="13576" max="13577" width="9.85546875" style="17" bestFit="1" customWidth="1"/>
    <col min="13578" max="13578" width="12" style="17" bestFit="1" customWidth="1"/>
    <col min="13579" max="13579" width="10.28515625" style="17" bestFit="1" customWidth="1"/>
    <col min="13580" max="13580" width="12.28515625" style="17" bestFit="1" customWidth="1"/>
    <col min="13581" max="13831" width="9.140625" style="17"/>
    <col min="13832" max="13833" width="9.85546875" style="17" bestFit="1" customWidth="1"/>
    <col min="13834" max="13834" width="12" style="17" bestFit="1" customWidth="1"/>
    <col min="13835" max="13835" width="10.28515625" style="17" bestFit="1" customWidth="1"/>
    <col min="13836" max="13836" width="12.28515625" style="17" bestFit="1" customWidth="1"/>
    <col min="13837" max="14087" width="9.140625" style="17"/>
    <col min="14088" max="14089" width="9.85546875" style="17" bestFit="1" customWidth="1"/>
    <col min="14090" max="14090" width="12" style="17" bestFit="1" customWidth="1"/>
    <col min="14091" max="14091" width="10.28515625" style="17" bestFit="1" customWidth="1"/>
    <col min="14092" max="14092" width="12.28515625" style="17" bestFit="1" customWidth="1"/>
    <col min="14093" max="14343" width="9.140625" style="17"/>
    <col min="14344" max="14345" width="9.85546875" style="17" bestFit="1" customWidth="1"/>
    <col min="14346" max="14346" width="12" style="17" bestFit="1" customWidth="1"/>
    <col min="14347" max="14347" width="10.28515625" style="17" bestFit="1" customWidth="1"/>
    <col min="14348" max="14348" width="12.28515625" style="17" bestFit="1" customWidth="1"/>
    <col min="14349" max="14599" width="9.140625" style="17"/>
    <col min="14600" max="14601" width="9.85546875" style="17" bestFit="1" customWidth="1"/>
    <col min="14602" max="14602" width="12" style="17" bestFit="1" customWidth="1"/>
    <col min="14603" max="14603" width="10.28515625" style="17" bestFit="1" customWidth="1"/>
    <col min="14604" max="14604" width="12.28515625" style="17" bestFit="1" customWidth="1"/>
    <col min="14605" max="14855" width="9.140625" style="17"/>
    <col min="14856" max="14857" width="9.85546875" style="17" bestFit="1" customWidth="1"/>
    <col min="14858" max="14858" width="12" style="17" bestFit="1" customWidth="1"/>
    <col min="14859" max="14859" width="10.28515625" style="17" bestFit="1" customWidth="1"/>
    <col min="14860" max="14860" width="12.28515625" style="17" bestFit="1" customWidth="1"/>
    <col min="14861" max="15111" width="9.140625" style="17"/>
    <col min="15112" max="15113" width="9.85546875" style="17" bestFit="1" customWidth="1"/>
    <col min="15114" max="15114" width="12" style="17" bestFit="1" customWidth="1"/>
    <col min="15115" max="15115" width="10.28515625" style="17" bestFit="1" customWidth="1"/>
    <col min="15116" max="15116" width="12.28515625" style="17" bestFit="1" customWidth="1"/>
    <col min="15117" max="15367" width="9.140625" style="17"/>
    <col min="15368" max="15369" width="9.85546875" style="17" bestFit="1" customWidth="1"/>
    <col min="15370" max="15370" width="12" style="17" bestFit="1" customWidth="1"/>
    <col min="15371" max="15371" width="10.28515625" style="17" bestFit="1" customWidth="1"/>
    <col min="15372" max="15372" width="12.28515625" style="17" bestFit="1" customWidth="1"/>
    <col min="15373" max="15623" width="9.140625" style="17"/>
    <col min="15624" max="15625" width="9.85546875" style="17" bestFit="1" customWidth="1"/>
    <col min="15626" max="15626" width="12" style="17" bestFit="1" customWidth="1"/>
    <col min="15627" max="15627" width="10.28515625" style="17" bestFit="1" customWidth="1"/>
    <col min="15628" max="15628" width="12.28515625" style="17" bestFit="1" customWidth="1"/>
    <col min="15629" max="15879" width="9.140625" style="17"/>
    <col min="15880" max="15881" width="9.85546875" style="17" bestFit="1" customWidth="1"/>
    <col min="15882" max="15882" width="12" style="17" bestFit="1" customWidth="1"/>
    <col min="15883" max="15883" width="10.28515625" style="17" bestFit="1" customWidth="1"/>
    <col min="15884" max="15884" width="12.28515625" style="17" bestFit="1" customWidth="1"/>
    <col min="15885" max="16135" width="9.140625" style="17"/>
    <col min="16136" max="16137" width="9.85546875" style="17" bestFit="1" customWidth="1"/>
    <col min="16138" max="16138" width="12" style="17" bestFit="1" customWidth="1"/>
    <col min="16139" max="16139" width="10.28515625" style="17" bestFit="1" customWidth="1"/>
    <col min="16140" max="16140" width="12.28515625" style="17" bestFit="1" customWidth="1"/>
    <col min="16141" max="16384" width="9.140625" style="17"/>
  </cols>
  <sheetData>
    <row r="1" spans="1:9" ht="12.75" customHeight="1" x14ac:dyDescent="0.2">
      <c r="A1" s="233" t="s">
        <v>343</v>
      </c>
      <c r="B1" s="239"/>
      <c r="C1" s="239"/>
      <c r="D1" s="239"/>
      <c r="E1" s="239"/>
      <c r="F1" s="239"/>
      <c r="G1" s="239"/>
      <c r="H1" s="239"/>
      <c r="I1" s="239"/>
    </row>
    <row r="2" spans="1:9" ht="12.75" customHeight="1" x14ac:dyDescent="0.2">
      <c r="A2" s="232" t="s">
        <v>496</v>
      </c>
      <c r="B2" s="199"/>
      <c r="C2" s="199"/>
      <c r="D2" s="199"/>
      <c r="E2" s="199"/>
      <c r="F2" s="199"/>
      <c r="G2" s="199"/>
      <c r="H2" s="199"/>
      <c r="I2" s="199"/>
    </row>
    <row r="3" spans="1:9" x14ac:dyDescent="0.2">
      <c r="A3" s="285" t="s">
        <v>344</v>
      </c>
      <c r="B3" s="286"/>
      <c r="C3" s="286"/>
      <c r="D3" s="286"/>
      <c r="E3" s="286"/>
      <c r="F3" s="286"/>
      <c r="G3" s="286"/>
      <c r="H3" s="286"/>
      <c r="I3" s="286"/>
    </row>
    <row r="4" spans="1:9" x14ac:dyDescent="0.2">
      <c r="A4" s="243" t="s">
        <v>497</v>
      </c>
      <c r="B4" s="203"/>
      <c r="C4" s="203"/>
      <c r="D4" s="203"/>
      <c r="E4" s="203"/>
      <c r="F4" s="203"/>
      <c r="G4" s="203"/>
      <c r="H4" s="203"/>
      <c r="I4" s="204"/>
    </row>
    <row r="5" spans="1:9" ht="24" thickBot="1" x14ac:dyDescent="0.25">
      <c r="A5" s="255" t="s">
        <v>345</v>
      </c>
      <c r="B5" s="256"/>
      <c r="C5" s="256"/>
      <c r="D5" s="256"/>
      <c r="E5" s="256"/>
      <c r="F5" s="257"/>
      <c r="G5" s="22" t="s">
        <v>346</v>
      </c>
      <c r="H5" s="41" t="s">
        <v>347</v>
      </c>
      <c r="I5" s="41" t="s">
        <v>348</v>
      </c>
    </row>
    <row r="6" spans="1:9" x14ac:dyDescent="0.2">
      <c r="A6" s="258">
        <v>1</v>
      </c>
      <c r="B6" s="259"/>
      <c r="C6" s="259"/>
      <c r="D6" s="259"/>
      <c r="E6" s="259"/>
      <c r="F6" s="260"/>
      <c r="G6" s="28">
        <v>2</v>
      </c>
      <c r="H6" s="42" t="s">
        <v>349</v>
      </c>
      <c r="I6" s="42" t="s">
        <v>350</v>
      </c>
    </row>
    <row r="7" spans="1:9" x14ac:dyDescent="0.2">
      <c r="A7" s="280" t="s">
        <v>351</v>
      </c>
      <c r="B7" s="281"/>
      <c r="C7" s="281"/>
      <c r="D7" s="281"/>
      <c r="E7" s="281"/>
      <c r="F7" s="281"/>
      <c r="G7" s="281"/>
      <c r="H7" s="281"/>
      <c r="I7" s="282"/>
    </row>
    <row r="8" spans="1:9" x14ac:dyDescent="0.2">
      <c r="A8" s="284" t="s">
        <v>352</v>
      </c>
      <c r="B8" s="284"/>
      <c r="C8" s="284"/>
      <c r="D8" s="284"/>
      <c r="E8" s="284"/>
      <c r="F8" s="284"/>
      <c r="G8" s="29">
        <v>1</v>
      </c>
      <c r="H8" s="52">
        <v>0</v>
      </c>
      <c r="I8" s="52">
        <v>0</v>
      </c>
    </row>
    <row r="9" spans="1:9" x14ac:dyDescent="0.2">
      <c r="A9" s="277" t="s">
        <v>353</v>
      </c>
      <c r="B9" s="277"/>
      <c r="C9" s="277"/>
      <c r="D9" s="277"/>
      <c r="E9" s="277"/>
      <c r="F9" s="277"/>
      <c r="G9" s="30">
        <v>2</v>
      </c>
      <c r="H9" s="52">
        <v>0</v>
      </c>
      <c r="I9" s="52">
        <v>0</v>
      </c>
    </row>
    <row r="10" spans="1:9" x14ac:dyDescent="0.2">
      <c r="A10" s="277" t="s">
        <v>354</v>
      </c>
      <c r="B10" s="277"/>
      <c r="C10" s="277"/>
      <c r="D10" s="277"/>
      <c r="E10" s="277"/>
      <c r="F10" s="277"/>
      <c r="G10" s="30">
        <v>3</v>
      </c>
      <c r="H10" s="52">
        <v>0</v>
      </c>
      <c r="I10" s="52">
        <v>0</v>
      </c>
    </row>
    <row r="11" spans="1:9" x14ac:dyDescent="0.2">
      <c r="A11" s="277" t="s">
        <v>355</v>
      </c>
      <c r="B11" s="277"/>
      <c r="C11" s="277"/>
      <c r="D11" s="277"/>
      <c r="E11" s="277"/>
      <c r="F11" s="277"/>
      <c r="G11" s="30">
        <v>4</v>
      </c>
      <c r="H11" s="52">
        <v>0</v>
      </c>
      <c r="I11" s="52">
        <v>0</v>
      </c>
    </row>
    <row r="12" spans="1:9" x14ac:dyDescent="0.2">
      <c r="A12" s="277" t="s">
        <v>356</v>
      </c>
      <c r="B12" s="277"/>
      <c r="C12" s="277"/>
      <c r="D12" s="277"/>
      <c r="E12" s="277"/>
      <c r="F12" s="277"/>
      <c r="G12" s="30">
        <v>5</v>
      </c>
      <c r="H12" s="52">
        <v>0</v>
      </c>
      <c r="I12" s="52">
        <v>0</v>
      </c>
    </row>
    <row r="13" spans="1:9" x14ac:dyDescent="0.2">
      <c r="A13" s="277" t="s">
        <v>357</v>
      </c>
      <c r="B13" s="277"/>
      <c r="C13" s="277"/>
      <c r="D13" s="277"/>
      <c r="E13" s="277"/>
      <c r="F13" s="277"/>
      <c r="G13" s="30">
        <v>6</v>
      </c>
      <c r="H13" s="52">
        <v>0</v>
      </c>
      <c r="I13" s="52">
        <v>0</v>
      </c>
    </row>
    <row r="14" spans="1:9" x14ac:dyDescent="0.2">
      <c r="A14" s="277" t="s">
        <v>358</v>
      </c>
      <c r="B14" s="277"/>
      <c r="C14" s="277"/>
      <c r="D14" s="277"/>
      <c r="E14" s="277"/>
      <c r="F14" s="277"/>
      <c r="G14" s="30">
        <v>7</v>
      </c>
      <c r="H14" s="52">
        <v>0</v>
      </c>
      <c r="I14" s="52">
        <v>0</v>
      </c>
    </row>
    <row r="15" spans="1:9" x14ac:dyDescent="0.2">
      <c r="A15" s="277" t="s">
        <v>359</v>
      </c>
      <c r="B15" s="277"/>
      <c r="C15" s="277"/>
      <c r="D15" s="277"/>
      <c r="E15" s="277"/>
      <c r="F15" s="277"/>
      <c r="G15" s="30">
        <v>8</v>
      </c>
      <c r="H15" s="52">
        <v>0</v>
      </c>
      <c r="I15" s="52">
        <v>0</v>
      </c>
    </row>
    <row r="16" spans="1:9" x14ac:dyDescent="0.2">
      <c r="A16" s="278" t="s">
        <v>360</v>
      </c>
      <c r="B16" s="278"/>
      <c r="C16" s="278"/>
      <c r="D16" s="278"/>
      <c r="E16" s="278"/>
      <c r="F16" s="278"/>
      <c r="G16" s="31">
        <v>9</v>
      </c>
      <c r="H16" s="54">
        <f>SUM(H8:H15)</f>
        <v>0</v>
      </c>
      <c r="I16" s="54">
        <f>SUM(I8:I15)</f>
        <v>0</v>
      </c>
    </row>
    <row r="17" spans="1:9" x14ac:dyDescent="0.2">
      <c r="A17" s="277" t="s">
        <v>361</v>
      </c>
      <c r="B17" s="277"/>
      <c r="C17" s="277"/>
      <c r="D17" s="277"/>
      <c r="E17" s="277"/>
      <c r="F17" s="277"/>
      <c r="G17" s="30">
        <v>10</v>
      </c>
      <c r="H17" s="53">
        <v>0</v>
      </c>
      <c r="I17" s="53">
        <v>0</v>
      </c>
    </row>
    <row r="18" spans="1:9" x14ac:dyDescent="0.2">
      <c r="A18" s="277" t="s">
        <v>362</v>
      </c>
      <c r="B18" s="277"/>
      <c r="C18" s="277"/>
      <c r="D18" s="277"/>
      <c r="E18" s="277"/>
      <c r="F18" s="277"/>
      <c r="G18" s="30">
        <v>11</v>
      </c>
      <c r="H18" s="53">
        <v>0</v>
      </c>
      <c r="I18" s="53">
        <v>0</v>
      </c>
    </row>
    <row r="19" spans="1:9" ht="27.6" customHeight="1" x14ac:dyDescent="0.2">
      <c r="A19" s="283" t="s">
        <v>363</v>
      </c>
      <c r="B19" s="283"/>
      <c r="C19" s="283"/>
      <c r="D19" s="283"/>
      <c r="E19" s="283"/>
      <c r="F19" s="283"/>
      <c r="G19" s="32">
        <v>12</v>
      </c>
      <c r="H19" s="55">
        <f>H16+H17+H18</f>
        <v>0</v>
      </c>
      <c r="I19" s="55">
        <f>I16+I17+I18</f>
        <v>0</v>
      </c>
    </row>
    <row r="20" spans="1:9" x14ac:dyDescent="0.2">
      <c r="A20" s="280" t="s">
        <v>364</v>
      </c>
      <c r="B20" s="281"/>
      <c r="C20" s="281"/>
      <c r="D20" s="281"/>
      <c r="E20" s="281"/>
      <c r="F20" s="281"/>
      <c r="G20" s="281"/>
      <c r="H20" s="281"/>
      <c r="I20" s="282"/>
    </row>
    <row r="21" spans="1:9" ht="26.45" customHeight="1" x14ac:dyDescent="0.2">
      <c r="A21" s="284" t="s">
        <v>365</v>
      </c>
      <c r="B21" s="284"/>
      <c r="C21" s="284"/>
      <c r="D21" s="284"/>
      <c r="E21" s="284"/>
      <c r="F21" s="284"/>
      <c r="G21" s="29">
        <v>13</v>
      </c>
      <c r="H21" s="52">
        <v>0</v>
      </c>
      <c r="I21" s="52">
        <v>0</v>
      </c>
    </row>
    <row r="22" spans="1:9" x14ac:dyDescent="0.2">
      <c r="A22" s="277" t="s">
        <v>366</v>
      </c>
      <c r="B22" s="277"/>
      <c r="C22" s="277"/>
      <c r="D22" s="277"/>
      <c r="E22" s="277"/>
      <c r="F22" s="277"/>
      <c r="G22" s="30">
        <v>14</v>
      </c>
      <c r="H22" s="52">
        <v>0</v>
      </c>
      <c r="I22" s="52">
        <v>0</v>
      </c>
    </row>
    <row r="23" spans="1:9" x14ac:dyDescent="0.2">
      <c r="A23" s="277" t="s">
        <v>367</v>
      </c>
      <c r="B23" s="277"/>
      <c r="C23" s="277"/>
      <c r="D23" s="277"/>
      <c r="E23" s="277"/>
      <c r="F23" s="277"/>
      <c r="G23" s="30">
        <v>15</v>
      </c>
      <c r="H23" s="52">
        <v>0</v>
      </c>
      <c r="I23" s="52">
        <v>0</v>
      </c>
    </row>
    <row r="24" spans="1:9" x14ac:dyDescent="0.2">
      <c r="A24" s="277" t="s">
        <v>368</v>
      </c>
      <c r="B24" s="277"/>
      <c r="C24" s="277"/>
      <c r="D24" s="277"/>
      <c r="E24" s="277"/>
      <c r="F24" s="277"/>
      <c r="G24" s="30">
        <v>16</v>
      </c>
      <c r="H24" s="52">
        <v>0</v>
      </c>
      <c r="I24" s="52">
        <v>0</v>
      </c>
    </row>
    <row r="25" spans="1:9" x14ac:dyDescent="0.2">
      <c r="A25" s="277" t="s">
        <v>369</v>
      </c>
      <c r="B25" s="277"/>
      <c r="C25" s="277"/>
      <c r="D25" s="277"/>
      <c r="E25" s="277"/>
      <c r="F25" s="277"/>
      <c r="G25" s="30">
        <v>17</v>
      </c>
      <c r="H25" s="52">
        <v>0</v>
      </c>
      <c r="I25" s="52">
        <v>0</v>
      </c>
    </row>
    <row r="26" spans="1:9" x14ac:dyDescent="0.2">
      <c r="A26" s="277" t="s">
        <v>370</v>
      </c>
      <c r="B26" s="277"/>
      <c r="C26" s="277"/>
      <c r="D26" s="277"/>
      <c r="E26" s="277"/>
      <c r="F26" s="277"/>
      <c r="G26" s="30">
        <v>18</v>
      </c>
      <c r="H26" s="52">
        <v>0</v>
      </c>
      <c r="I26" s="52">
        <v>0</v>
      </c>
    </row>
    <row r="27" spans="1:9" ht="24" customHeight="1" x14ac:dyDescent="0.2">
      <c r="A27" s="278" t="s">
        <v>371</v>
      </c>
      <c r="B27" s="278"/>
      <c r="C27" s="278"/>
      <c r="D27" s="278"/>
      <c r="E27" s="278"/>
      <c r="F27" s="278"/>
      <c r="G27" s="31">
        <v>19</v>
      </c>
      <c r="H27" s="54">
        <f>SUM(H21:H26)</f>
        <v>0</v>
      </c>
      <c r="I27" s="54">
        <f>SUM(I21:I26)</f>
        <v>0</v>
      </c>
    </row>
    <row r="28" spans="1:9" ht="27.2" customHeight="1" x14ac:dyDescent="0.2">
      <c r="A28" s="277" t="s">
        <v>372</v>
      </c>
      <c r="B28" s="277"/>
      <c r="C28" s="277"/>
      <c r="D28" s="277"/>
      <c r="E28" s="277"/>
      <c r="F28" s="277"/>
      <c r="G28" s="30">
        <v>20</v>
      </c>
      <c r="H28" s="53">
        <v>0</v>
      </c>
      <c r="I28" s="53">
        <v>0</v>
      </c>
    </row>
    <row r="29" spans="1:9" x14ac:dyDescent="0.2">
      <c r="A29" s="277" t="s">
        <v>373</v>
      </c>
      <c r="B29" s="277"/>
      <c r="C29" s="277"/>
      <c r="D29" s="277"/>
      <c r="E29" s="277"/>
      <c r="F29" s="277"/>
      <c r="G29" s="30">
        <v>21</v>
      </c>
      <c r="H29" s="53">
        <v>0</v>
      </c>
      <c r="I29" s="53">
        <v>0</v>
      </c>
    </row>
    <row r="30" spans="1:9" x14ac:dyDescent="0.2">
      <c r="A30" s="277" t="s">
        <v>374</v>
      </c>
      <c r="B30" s="277"/>
      <c r="C30" s="277"/>
      <c r="D30" s="277"/>
      <c r="E30" s="277"/>
      <c r="F30" s="277"/>
      <c r="G30" s="30">
        <v>22</v>
      </c>
      <c r="H30" s="53">
        <v>0</v>
      </c>
      <c r="I30" s="53">
        <v>0</v>
      </c>
    </row>
    <row r="31" spans="1:9" x14ac:dyDescent="0.2">
      <c r="A31" s="277" t="s">
        <v>375</v>
      </c>
      <c r="B31" s="277"/>
      <c r="C31" s="277"/>
      <c r="D31" s="277"/>
      <c r="E31" s="277"/>
      <c r="F31" s="277"/>
      <c r="G31" s="30">
        <v>23</v>
      </c>
      <c r="H31" s="53">
        <v>0</v>
      </c>
      <c r="I31" s="53">
        <v>0</v>
      </c>
    </row>
    <row r="32" spans="1:9" x14ac:dyDescent="0.2">
      <c r="A32" s="277" t="s">
        <v>376</v>
      </c>
      <c r="B32" s="277"/>
      <c r="C32" s="277"/>
      <c r="D32" s="277"/>
      <c r="E32" s="277"/>
      <c r="F32" s="277"/>
      <c r="G32" s="30">
        <v>24</v>
      </c>
      <c r="H32" s="53">
        <v>0</v>
      </c>
      <c r="I32" s="53">
        <v>0</v>
      </c>
    </row>
    <row r="33" spans="1:9" ht="25.9" customHeight="1" x14ac:dyDescent="0.2">
      <c r="A33" s="278" t="s">
        <v>377</v>
      </c>
      <c r="B33" s="278"/>
      <c r="C33" s="278"/>
      <c r="D33" s="278"/>
      <c r="E33" s="278"/>
      <c r="F33" s="278"/>
      <c r="G33" s="31">
        <v>25</v>
      </c>
      <c r="H33" s="54">
        <f>SUM(H28:H32)</f>
        <v>0</v>
      </c>
      <c r="I33" s="54">
        <f>SUM(I28:I32)</f>
        <v>0</v>
      </c>
    </row>
    <row r="34" spans="1:9" ht="28.15" customHeight="1" x14ac:dyDescent="0.2">
      <c r="A34" s="283" t="s">
        <v>378</v>
      </c>
      <c r="B34" s="283"/>
      <c r="C34" s="283"/>
      <c r="D34" s="283"/>
      <c r="E34" s="283"/>
      <c r="F34" s="283"/>
      <c r="G34" s="32">
        <v>26</v>
      </c>
      <c r="H34" s="55">
        <f>H27+H33</f>
        <v>0</v>
      </c>
      <c r="I34" s="55">
        <f>I27+I33</f>
        <v>0</v>
      </c>
    </row>
    <row r="35" spans="1:9" x14ac:dyDescent="0.2">
      <c r="A35" s="280" t="s">
        <v>379</v>
      </c>
      <c r="B35" s="281"/>
      <c r="C35" s="281"/>
      <c r="D35" s="281"/>
      <c r="E35" s="281"/>
      <c r="F35" s="281"/>
      <c r="G35" s="281">
        <v>0</v>
      </c>
      <c r="H35" s="281"/>
      <c r="I35" s="282"/>
    </row>
    <row r="36" spans="1:9" x14ac:dyDescent="0.2">
      <c r="A36" s="279" t="s">
        <v>380</v>
      </c>
      <c r="B36" s="279"/>
      <c r="C36" s="279"/>
      <c r="D36" s="279"/>
      <c r="E36" s="279"/>
      <c r="F36" s="279"/>
      <c r="G36" s="29">
        <v>27</v>
      </c>
      <c r="H36" s="52">
        <v>0</v>
      </c>
      <c r="I36" s="52">
        <v>0</v>
      </c>
    </row>
    <row r="37" spans="1:9" ht="25.15" customHeight="1" x14ac:dyDescent="0.2">
      <c r="A37" s="276" t="s">
        <v>381</v>
      </c>
      <c r="B37" s="276"/>
      <c r="C37" s="276"/>
      <c r="D37" s="276"/>
      <c r="E37" s="276"/>
      <c r="F37" s="276"/>
      <c r="G37" s="30">
        <v>28</v>
      </c>
      <c r="H37" s="52">
        <v>0</v>
      </c>
      <c r="I37" s="52">
        <v>0</v>
      </c>
    </row>
    <row r="38" spans="1:9" x14ac:dyDescent="0.2">
      <c r="A38" s="276" t="s">
        <v>382</v>
      </c>
      <c r="B38" s="276"/>
      <c r="C38" s="276"/>
      <c r="D38" s="276"/>
      <c r="E38" s="276"/>
      <c r="F38" s="276"/>
      <c r="G38" s="30">
        <v>29</v>
      </c>
      <c r="H38" s="52">
        <v>0</v>
      </c>
      <c r="I38" s="52">
        <v>0</v>
      </c>
    </row>
    <row r="39" spans="1:9" x14ac:dyDescent="0.2">
      <c r="A39" s="276" t="s">
        <v>383</v>
      </c>
      <c r="B39" s="276"/>
      <c r="C39" s="276"/>
      <c r="D39" s="276"/>
      <c r="E39" s="276"/>
      <c r="F39" s="276"/>
      <c r="G39" s="30">
        <v>30</v>
      </c>
      <c r="H39" s="52">
        <v>0</v>
      </c>
      <c r="I39" s="52">
        <v>0</v>
      </c>
    </row>
    <row r="40" spans="1:9" ht="25.9" customHeight="1" x14ac:dyDescent="0.2">
      <c r="A40" s="278" t="s">
        <v>384</v>
      </c>
      <c r="B40" s="278"/>
      <c r="C40" s="278"/>
      <c r="D40" s="278"/>
      <c r="E40" s="278"/>
      <c r="F40" s="278"/>
      <c r="G40" s="31">
        <v>31</v>
      </c>
      <c r="H40" s="54">
        <f>H39+H38+H37+H36</f>
        <v>0</v>
      </c>
      <c r="I40" s="54">
        <f>I39+I38+I37+I36</f>
        <v>0</v>
      </c>
    </row>
    <row r="41" spans="1:9" ht="24.6" customHeight="1" x14ac:dyDescent="0.2">
      <c r="A41" s="276" t="s">
        <v>385</v>
      </c>
      <c r="B41" s="276"/>
      <c r="C41" s="276"/>
      <c r="D41" s="276"/>
      <c r="E41" s="276"/>
      <c r="F41" s="276"/>
      <c r="G41" s="30">
        <v>32</v>
      </c>
      <c r="H41" s="53">
        <v>0</v>
      </c>
      <c r="I41" s="53">
        <v>0</v>
      </c>
    </row>
    <row r="42" spans="1:9" x14ac:dyDescent="0.2">
      <c r="A42" s="276" t="s">
        <v>386</v>
      </c>
      <c r="B42" s="276"/>
      <c r="C42" s="276"/>
      <c r="D42" s="276"/>
      <c r="E42" s="276"/>
      <c r="F42" s="276"/>
      <c r="G42" s="30">
        <v>33</v>
      </c>
      <c r="H42" s="53">
        <v>0</v>
      </c>
      <c r="I42" s="53">
        <v>0</v>
      </c>
    </row>
    <row r="43" spans="1:9" x14ac:dyDescent="0.2">
      <c r="A43" s="276" t="s">
        <v>387</v>
      </c>
      <c r="B43" s="276"/>
      <c r="C43" s="276"/>
      <c r="D43" s="276"/>
      <c r="E43" s="276"/>
      <c r="F43" s="276"/>
      <c r="G43" s="30">
        <v>34</v>
      </c>
      <c r="H43" s="53">
        <v>0</v>
      </c>
      <c r="I43" s="53">
        <v>0</v>
      </c>
    </row>
    <row r="44" spans="1:9" ht="21" customHeight="1" x14ac:dyDescent="0.2">
      <c r="A44" s="276" t="s">
        <v>388</v>
      </c>
      <c r="B44" s="276"/>
      <c r="C44" s="276"/>
      <c r="D44" s="276"/>
      <c r="E44" s="276"/>
      <c r="F44" s="276"/>
      <c r="G44" s="30">
        <v>35</v>
      </c>
      <c r="H44" s="53">
        <v>0</v>
      </c>
      <c r="I44" s="53">
        <v>0</v>
      </c>
    </row>
    <row r="45" spans="1:9" x14ac:dyDescent="0.2">
      <c r="A45" s="276" t="s">
        <v>389</v>
      </c>
      <c r="B45" s="276"/>
      <c r="C45" s="276"/>
      <c r="D45" s="276"/>
      <c r="E45" s="276"/>
      <c r="F45" s="276"/>
      <c r="G45" s="30">
        <v>36</v>
      </c>
      <c r="H45" s="53">
        <v>0</v>
      </c>
      <c r="I45" s="53">
        <v>0</v>
      </c>
    </row>
    <row r="46" spans="1:9" ht="22.9" customHeight="1" x14ac:dyDescent="0.2">
      <c r="A46" s="278" t="s">
        <v>390</v>
      </c>
      <c r="B46" s="278"/>
      <c r="C46" s="278"/>
      <c r="D46" s="278"/>
      <c r="E46" s="278"/>
      <c r="F46" s="278"/>
      <c r="G46" s="31">
        <v>37</v>
      </c>
      <c r="H46" s="54">
        <f>H45+H44+H43+H42+H41</f>
        <v>0</v>
      </c>
      <c r="I46" s="54">
        <f>I45+I44+I43+I42+I41</f>
        <v>0</v>
      </c>
    </row>
    <row r="47" spans="1:9" ht="25.9" customHeight="1" x14ac:dyDescent="0.2">
      <c r="A47" s="287" t="s">
        <v>391</v>
      </c>
      <c r="B47" s="287"/>
      <c r="C47" s="287"/>
      <c r="D47" s="287"/>
      <c r="E47" s="287"/>
      <c r="F47" s="287"/>
      <c r="G47" s="31">
        <v>38</v>
      </c>
      <c r="H47" s="54">
        <f>H46+H40</f>
        <v>0</v>
      </c>
      <c r="I47" s="54">
        <f>I46+I40</f>
        <v>0</v>
      </c>
    </row>
    <row r="48" spans="1:9" ht="22.35" customHeight="1" x14ac:dyDescent="0.2">
      <c r="A48" s="277" t="s">
        <v>392</v>
      </c>
      <c r="B48" s="277"/>
      <c r="C48" s="277"/>
      <c r="D48" s="277"/>
      <c r="E48" s="277"/>
      <c r="F48" s="277"/>
      <c r="G48" s="30">
        <v>39</v>
      </c>
      <c r="H48" s="53">
        <v>0</v>
      </c>
      <c r="I48" s="53">
        <v>0</v>
      </c>
    </row>
    <row r="49" spans="1:9" ht="25.9" customHeight="1" x14ac:dyDescent="0.2">
      <c r="A49" s="287" t="s">
        <v>393</v>
      </c>
      <c r="B49" s="287"/>
      <c r="C49" s="287"/>
      <c r="D49" s="287"/>
      <c r="E49" s="287"/>
      <c r="F49" s="287"/>
      <c r="G49" s="31">
        <v>40</v>
      </c>
      <c r="H49" s="54">
        <f>H19+H34+H47+H48</f>
        <v>0</v>
      </c>
      <c r="I49" s="54">
        <f>I19+I34+I47+I48</f>
        <v>0</v>
      </c>
    </row>
    <row r="50" spans="1:9" ht="25.15" customHeight="1" x14ac:dyDescent="0.2">
      <c r="A50" s="288" t="s">
        <v>394</v>
      </c>
      <c r="B50" s="288"/>
      <c r="C50" s="288"/>
      <c r="D50" s="288"/>
      <c r="E50" s="288"/>
      <c r="F50" s="288"/>
      <c r="G50" s="30">
        <v>41</v>
      </c>
      <c r="H50" s="53">
        <v>0</v>
      </c>
      <c r="I50" s="53">
        <v>0</v>
      </c>
    </row>
    <row r="51" spans="1:9" ht="31.9" customHeight="1" x14ac:dyDescent="0.2">
      <c r="A51" s="283" t="s">
        <v>395</v>
      </c>
      <c r="B51" s="283"/>
      <c r="C51" s="283"/>
      <c r="D51" s="283"/>
      <c r="E51" s="283"/>
      <c r="F51" s="283"/>
      <c r="G51" s="32">
        <v>42</v>
      </c>
      <c r="H51" s="55">
        <f>H50+H49</f>
        <v>0</v>
      </c>
      <c r="I51" s="55">
        <f>I50+I49</f>
        <v>0</v>
      </c>
    </row>
  </sheetData>
  <sheetProtection algorithmName="SHA-512" hashValue="gcLQziT4bSCOLfutP0BzEb/MBNMthqHMa180Q8V1OKUWCjaO/4tpaSQljMB3b7WN0KlHovpn0129NViBpZxm/g==" saltValue="GRnQmtbXFX/9qBO8nt8TMQ==" spinCount="100000" sheet="1" objects="1" scenarios="1"/>
  <mergeCells count="51">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 ref="A18:F18"/>
    <mergeCell ref="A19:F19"/>
    <mergeCell ref="A20:I20"/>
    <mergeCell ref="A21:F21"/>
    <mergeCell ref="A22:F22"/>
    <mergeCell ref="A7:I7"/>
    <mergeCell ref="A8:F8"/>
    <mergeCell ref="A9:F9"/>
    <mergeCell ref="A10:F10"/>
    <mergeCell ref="A11:F11"/>
    <mergeCell ref="A38:F38"/>
    <mergeCell ref="A39:F39"/>
    <mergeCell ref="A24:F24"/>
    <mergeCell ref="A25:F25"/>
    <mergeCell ref="A26:F26"/>
    <mergeCell ref="A27:F27"/>
    <mergeCell ref="A35:I35"/>
    <mergeCell ref="A33:F33"/>
    <mergeCell ref="A34:F34"/>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s>
  <dataValidations count="6">
    <dataValidation type="whole" operator="greaterThanOrEqual" allowBlank="1" showInputMessage="1" showErrorMessage="1" errorTitle="Incorrect entry" error="You can enter only positive whole numbers."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formula1>0</formula1>
    </dataValidation>
    <dataValidation type="whole" operator="notEqual" allowBlank="1" showInputMessage="1" showErrorMessage="1" errorTitle="Incorrect entry" error="You can enter only whole numbers."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formula1>9999999998</formula1>
    </dataValidation>
    <dataValidation type="whole" operator="notEqual" allowBlank="1" showInputMessage="1" showErrorMessage="1" errorTitle="Incorrect entry" error="You can enter only positive whole numbers."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formula1>9999999999</formula1>
    </dataValidation>
    <dataValidation type="whole" operator="notEqual" allowBlank="1" showInputMessage="1" showErrorMessage="1" errorTitle="Incorrect entry" error="You can enter only whole numbers" sqref="H15:I16 H18:I19 H31:I31 H34:I34 H47:I49">
      <formula1>999999999999</formula1>
    </dataValidation>
    <dataValidation type="whole" operator="lessThanOrEqual" allowBlank="1" showInputMessage="1" showErrorMessage="1" errorTitle="Incorrect entry" error="You can enter only negative whole numbers or a zero" sqref="H12:I14 H17:I17 H28:I30 H32:I33 H41:I46">
      <formula1>0</formula1>
    </dataValidation>
    <dataValidation type="whole" operator="greaterThanOrEqual" allowBlank="1" showInputMessage="1" showErrorMessage="1" errorTitle="Incorrect entry" error="You can enter only positive whole numbers" sqref="H8:I11 H21:I27 H36:I40 H50:I51">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1"/>
  <sheetViews>
    <sheetView view="pageBreakPreview" zoomScale="80" zoomScaleNormal="100" zoomScaleSheetLayoutView="80" workbookViewId="0">
      <selection activeCell="H2" sqref="H2"/>
    </sheetView>
  </sheetViews>
  <sheetFormatPr defaultRowHeight="12.75" x14ac:dyDescent="0.2"/>
  <cols>
    <col min="1" max="4" width="9.140625" style="1"/>
    <col min="5" max="5" width="10.140625" style="1" bestFit="1" customWidth="1"/>
    <col min="6" max="7" width="9.140625" style="1"/>
    <col min="8" max="23" width="15" style="57" customWidth="1"/>
    <col min="24" max="26" width="15" style="1" customWidth="1"/>
    <col min="27" max="259" width="9.140625" style="1"/>
    <col min="260" max="260" width="10.140625" style="1" bestFit="1" customWidth="1"/>
    <col min="261" max="264" width="9.140625" style="1"/>
    <col min="265" max="266" width="9.85546875" style="1" bestFit="1" customWidth="1"/>
    <col min="267" max="515" width="9.140625" style="1"/>
    <col min="516" max="516" width="10.140625" style="1" bestFit="1" customWidth="1"/>
    <col min="517" max="520" width="9.140625" style="1"/>
    <col min="521" max="522" width="9.85546875" style="1" bestFit="1" customWidth="1"/>
    <col min="523" max="771" width="9.140625" style="1"/>
    <col min="772" max="772" width="10.140625" style="1" bestFit="1" customWidth="1"/>
    <col min="773" max="776" width="9.140625" style="1"/>
    <col min="777" max="778" width="9.85546875" style="1" bestFit="1" customWidth="1"/>
    <col min="779" max="1027" width="9.140625" style="1"/>
    <col min="1028" max="1028" width="10.140625" style="1" bestFit="1" customWidth="1"/>
    <col min="1029" max="1032" width="9.140625" style="1"/>
    <col min="1033" max="1034" width="9.85546875" style="1" bestFit="1" customWidth="1"/>
    <col min="1035" max="1283" width="9.140625" style="1"/>
    <col min="1284" max="1284" width="10.140625" style="1" bestFit="1" customWidth="1"/>
    <col min="1285" max="1288" width="9.140625" style="1"/>
    <col min="1289" max="1290" width="9.85546875" style="1" bestFit="1" customWidth="1"/>
    <col min="1291" max="1539" width="9.140625" style="1"/>
    <col min="1540" max="1540" width="10.140625" style="1" bestFit="1" customWidth="1"/>
    <col min="1541" max="1544" width="9.140625" style="1"/>
    <col min="1545" max="1546" width="9.85546875" style="1" bestFit="1" customWidth="1"/>
    <col min="1547" max="1795" width="9.140625" style="1"/>
    <col min="1796" max="1796" width="10.140625" style="1" bestFit="1" customWidth="1"/>
    <col min="1797" max="1800" width="9.140625" style="1"/>
    <col min="1801" max="1802" width="9.85546875" style="1" bestFit="1" customWidth="1"/>
    <col min="1803" max="2051" width="9.140625" style="1"/>
    <col min="2052" max="2052" width="10.140625" style="1" bestFit="1" customWidth="1"/>
    <col min="2053" max="2056" width="9.140625" style="1"/>
    <col min="2057" max="2058" width="9.85546875" style="1" bestFit="1" customWidth="1"/>
    <col min="2059" max="2307" width="9.140625" style="1"/>
    <col min="2308" max="2308" width="10.140625" style="1" bestFit="1" customWidth="1"/>
    <col min="2309" max="2312" width="9.140625" style="1"/>
    <col min="2313" max="2314" width="9.85546875" style="1" bestFit="1" customWidth="1"/>
    <col min="2315" max="2563" width="9.140625" style="1"/>
    <col min="2564" max="2564" width="10.140625" style="1" bestFit="1" customWidth="1"/>
    <col min="2565" max="2568" width="9.140625" style="1"/>
    <col min="2569" max="2570" width="9.85546875" style="1" bestFit="1" customWidth="1"/>
    <col min="2571" max="2819" width="9.140625" style="1"/>
    <col min="2820" max="2820" width="10.140625" style="1" bestFit="1" customWidth="1"/>
    <col min="2821" max="2824" width="9.140625" style="1"/>
    <col min="2825" max="2826" width="9.85546875" style="1" bestFit="1" customWidth="1"/>
    <col min="2827" max="3075" width="9.140625" style="1"/>
    <col min="3076" max="3076" width="10.140625" style="1" bestFit="1" customWidth="1"/>
    <col min="3077" max="3080" width="9.140625" style="1"/>
    <col min="3081" max="3082" width="9.85546875" style="1" bestFit="1" customWidth="1"/>
    <col min="3083" max="3331" width="9.140625" style="1"/>
    <col min="3332" max="3332" width="10.140625" style="1" bestFit="1" customWidth="1"/>
    <col min="3333" max="3336" width="9.140625" style="1"/>
    <col min="3337" max="3338" width="9.85546875" style="1" bestFit="1" customWidth="1"/>
    <col min="3339" max="3587" width="9.140625" style="1"/>
    <col min="3588" max="3588" width="10.140625" style="1" bestFit="1" customWidth="1"/>
    <col min="3589" max="3592" width="9.140625" style="1"/>
    <col min="3593" max="3594" width="9.85546875" style="1" bestFit="1" customWidth="1"/>
    <col min="3595" max="3843" width="9.140625" style="1"/>
    <col min="3844" max="3844" width="10.140625" style="1" bestFit="1" customWidth="1"/>
    <col min="3845" max="3848" width="9.140625" style="1"/>
    <col min="3849" max="3850" width="9.85546875" style="1" bestFit="1" customWidth="1"/>
    <col min="3851" max="4099" width="9.140625" style="1"/>
    <col min="4100" max="4100" width="10.140625" style="1" bestFit="1" customWidth="1"/>
    <col min="4101" max="4104" width="9.140625" style="1"/>
    <col min="4105" max="4106" width="9.85546875" style="1" bestFit="1" customWidth="1"/>
    <col min="4107" max="4355" width="9.140625" style="1"/>
    <col min="4356" max="4356" width="10.140625" style="1" bestFit="1" customWidth="1"/>
    <col min="4357" max="4360" width="9.140625" style="1"/>
    <col min="4361" max="4362" width="9.85546875" style="1" bestFit="1" customWidth="1"/>
    <col min="4363" max="4611" width="9.140625" style="1"/>
    <col min="4612" max="4612" width="10.140625" style="1" bestFit="1" customWidth="1"/>
    <col min="4613" max="4616" width="9.140625" style="1"/>
    <col min="4617" max="4618" width="9.85546875" style="1" bestFit="1" customWidth="1"/>
    <col min="4619" max="4867" width="9.140625" style="1"/>
    <col min="4868" max="4868" width="10.140625" style="1" bestFit="1" customWidth="1"/>
    <col min="4869" max="4872" width="9.140625" style="1"/>
    <col min="4873" max="4874" width="9.85546875" style="1" bestFit="1" customWidth="1"/>
    <col min="4875" max="5123" width="9.140625" style="1"/>
    <col min="5124" max="5124" width="10.140625" style="1" bestFit="1" customWidth="1"/>
    <col min="5125" max="5128" width="9.140625" style="1"/>
    <col min="5129" max="5130" width="9.85546875" style="1" bestFit="1" customWidth="1"/>
    <col min="5131" max="5379" width="9.140625" style="1"/>
    <col min="5380" max="5380" width="10.140625" style="1" bestFit="1" customWidth="1"/>
    <col min="5381" max="5384" width="9.140625" style="1"/>
    <col min="5385" max="5386" width="9.85546875" style="1" bestFit="1" customWidth="1"/>
    <col min="5387" max="5635" width="9.140625" style="1"/>
    <col min="5636" max="5636" width="10.140625" style="1" bestFit="1" customWidth="1"/>
    <col min="5637" max="5640" width="9.140625" style="1"/>
    <col min="5641" max="5642" width="9.85546875" style="1" bestFit="1" customWidth="1"/>
    <col min="5643" max="5891" width="9.140625" style="1"/>
    <col min="5892" max="5892" width="10.140625" style="1" bestFit="1" customWidth="1"/>
    <col min="5893" max="5896" width="9.140625" style="1"/>
    <col min="5897" max="5898" width="9.85546875" style="1" bestFit="1" customWidth="1"/>
    <col min="5899" max="6147" width="9.140625" style="1"/>
    <col min="6148" max="6148" width="10.140625" style="1" bestFit="1" customWidth="1"/>
    <col min="6149" max="6152" width="9.140625" style="1"/>
    <col min="6153" max="6154" width="9.85546875" style="1" bestFit="1" customWidth="1"/>
    <col min="6155" max="6403" width="9.140625" style="1"/>
    <col min="6404" max="6404" width="10.140625" style="1" bestFit="1" customWidth="1"/>
    <col min="6405" max="6408" width="9.140625" style="1"/>
    <col min="6409" max="6410" width="9.85546875" style="1" bestFit="1" customWidth="1"/>
    <col min="6411" max="6659" width="9.140625" style="1"/>
    <col min="6660" max="6660" width="10.140625" style="1" bestFit="1" customWidth="1"/>
    <col min="6661" max="6664" width="9.140625" style="1"/>
    <col min="6665" max="6666" width="9.85546875" style="1" bestFit="1" customWidth="1"/>
    <col min="6667" max="6915" width="9.140625" style="1"/>
    <col min="6916" max="6916" width="10.140625" style="1" bestFit="1" customWidth="1"/>
    <col min="6917" max="6920" width="9.140625" style="1"/>
    <col min="6921" max="6922" width="9.85546875" style="1" bestFit="1" customWidth="1"/>
    <col min="6923" max="7171" width="9.140625" style="1"/>
    <col min="7172" max="7172" width="10.140625" style="1" bestFit="1" customWidth="1"/>
    <col min="7173" max="7176" width="9.140625" style="1"/>
    <col min="7177" max="7178" width="9.85546875" style="1" bestFit="1" customWidth="1"/>
    <col min="7179" max="7427" width="9.140625" style="1"/>
    <col min="7428" max="7428" width="10.140625" style="1" bestFit="1" customWidth="1"/>
    <col min="7429" max="7432" width="9.140625" style="1"/>
    <col min="7433" max="7434" width="9.85546875" style="1" bestFit="1" customWidth="1"/>
    <col min="7435" max="7683" width="9.140625" style="1"/>
    <col min="7684" max="7684" width="10.140625" style="1" bestFit="1" customWidth="1"/>
    <col min="7685" max="7688" width="9.140625" style="1"/>
    <col min="7689" max="7690" width="9.85546875" style="1" bestFit="1" customWidth="1"/>
    <col min="7691" max="7939" width="9.140625" style="1"/>
    <col min="7940" max="7940" width="10.140625" style="1" bestFit="1" customWidth="1"/>
    <col min="7941" max="7944" width="9.140625" style="1"/>
    <col min="7945" max="7946" width="9.85546875" style="1" bestFit="1" customWidth="1"/>
    <col min="7947" max="8195" width="9.140625" style="1"/>
    <col min="8196" max="8196" width="10.140625" style="1" bestFit="1" customWidth="1"/>
    <col min="8197" max="8200" width="9.140625" style="1"/>
    <col min="8201" max="8202" width="9.85546875" style="1" bestFit="1" customWidth="1"/>
    <col min="8203" max="8451" width="9.140625" style="1"/>
    <col min="8452" max="8452" width="10.140625" style="1" bestFit="1" customWidth="1"/>
    <col min="8453" max="8456" width="9.140625" style="1"/>
    <col min="8457" max="8458" width="9.85546875" style="1" bestFit="1" customWidth="1"/>
    <col min="8459" max="8707" width="9.140625" style="1"/>
    <col min="8708" max="8708" width="10.140625" style="1" bestFit="1" customWidth="1"/>
    <col min="8709" max="8712" width="9.140625" style="1"/>
    <col min="8713" max="8714" width="9.85546875" style="1" bestFit="1" customWidth="1"/>
    <col min="8715" max="8963" width="9.140625" style="1"/>
    <col min="8964" max="8964" width="10.140625" style="1" bestFit="1" customWidth="1"/>
    <col min="8965" max="8968" width="9.140625" style="1"/>
    <col min="8969" max="8970" width="9.85546875" style="1" bestFit="1" customWidth="1"/>
    <col min="8971" max="9219" width="9.140625" style="1"/>
    <col min="9220" max="9220" width="10.140625" style="1" bestFit="1" customWidth="1"/>
    <col min="9221" max="9224" width="9.140625" style="1"/>
    <col min="9225" max="9226" width="9.85546875" style="1" bestFit="1" customWidth="1"/>
    <col min="9227" max="9475" width="9.140625" style="1"/>
    <col min="9476" max="9476" width="10.140625" style="1" bestFit="1" customWidth="1"/>
    <col min="9477" max="9480" width="9.140625" style="1"/>
    <col min="9481" max="9482" width="9.85546875" style="1" bestFit="1" customWidth="1"/>
    <col min="9483" max="9731" width="9.140625" style="1"/>
    <col min="9732" max="9732" width="10.140625" style="1" bestFit="1" customWidth="1"/>
    <col min="9733" max="9736" width="9.140625" style="1"/>
    <col min="9737" max="9738" width="9.85546875" style="1" bestFit="1" customWidth="1"/>
    <col min="9739" max="9987" width="9.140625" style="1"/>
    <col min="9988" max="9988" width="10.140625" style="1" bestFit="1" customWidth="1"/>
    <col min="9989" max="9992" width="9.140625" style="1"/>
    <col min="9993" max="9994" width="9.85546875" style="1" bestFit="1" customWidth="1"/>
    <col min="9995" max="10243" width="9.140625" style="1"/>
    <col min="10244" max="10244" width="10.140625" style="1" bestFit="1" customWidth="1"/>
    <col min="10245" max="10248" width="9.140625" style="1"/>
    <col min="10249" max="10250" width="9.85546875" style="1" bestFit="1" customWidth="1"/>
    <col min="10251" max="10499" width="9.140625" style="1"/>
    <col min="10500" max="10500" width="10.140625" style="1" bestFit="1" customWidth="1"/>
    <col min="10501" max="10504" width="9.140625" style="1"/>
    <col min="10505" max="10506" width="9.85546875" style="1" bestFit="1" customWidth="1"/>
    <col min="10507" max="10755" width="9.140625" style="1"/>
    <col min="10756" max="10756" width="10.140625" style="1" bestFit="1" customWidth="1"/>
    <col min="10757" max="10760" width="9.140625" style="1"/>
    <col min="10761" max="10762" width="9.85546875" style="1" bestFit="1" customWidth="1"/>
    <col min="10763" max="11011" width="9.140625" style="1"/>
    <col min="11012" max="11012" width="10.140625" style="1" bestFit="1" customWidth="1"/>
    <col min="11013" max="11016" width="9.140625" style="1"/>
    <col min="11017" max="11018" width="9.85546875" style="1" bestFit="1" customWidth="1"/>
    <col min="11019" max="11267" width="9.140625" style="1"/>
    <col min="11268" max="11268" width="10.140625" style="1" bestFit="1" customWidth="1"/>
    <col min="11269" max="11272" width="9.140625" style="1"/>
    <col min="11273" max="11274" width="9.85546875" style="1" bestFit="1" customWidth="1"/>
    <col min="11275" max="11523" width="9.140625" style="1"/>
    <col min="11524" max="11524" width="10.140625" style="1" bestFit="1" customWidth="1"/>
    <col min="11525" max="11528" width="9.140625" style="1"/>
    <col min="11529" max="11530" width="9.85546875" style="1" bestFit="1" customWidth="1"/>
    <col min="11531" max="11779" width="9.140625" style="1"/>
    <col min="11780" max="11780" width="10.140625" style="1" bestFit="1" customWidth="1"/>
    <col min="11781" max="11784" width="9.140625" style="1"/>
    <col min="11785" max="11786" width="9.85546875" style="1" bestFit="1" customWidth="1"/>
    <col min="11787" max="12035" width="9.140625" style="1"/>
    <col min="12036" max="12036" width="10.140625" style="1" bestFit="1" customWidth="1"/>
    <col min="12037" max="12040" width="9.140625" style="1"/>
    <col min="12041" max="12042" width="9.85546875" style="1" bestFit="1" customWidth="1"/>
    <col min="12043" max="12291" width="9.140625" style="1"/>
    <col min="12292" max="12292" width="10.140625" style="1" bestFit="1" customWidth="1"/>
    <col min="12293" max="12296" width="9.140625" style="1"/>
    <col min="12297" max="12298" width="9.85546875" style="1" bestFit="1" customWidth="1"/>
    <col min="12299" max="12547" width="9.140625" style="1"/>
    <col min="12548" max="12548" width="10.140625" style="1" bestFit="1" customWidth="1"/>
    <col min="12549" max="12552" width="9.140625" style="1"/>
    <col min="12553" max="12554" width="9.85546875" style="1" bestFit="1" customWidth="1"/>
    <col min="12555" max="12803" width="9.140625" style="1"/>
    <col min="12804" max="12804" width="10.140625" style="1" bestFit="1" customWidth="1"/>
    <col min="12805" max="12808" width="9.140625" style="1"/>
    <col min="12809" max="12810" width="9.85546875" style="1" bestFit="1" customWidth="1"/>
    <col min="12811" max="13059" width="9.140625" style="1"/>
    <col min="13060" max="13060" width="10.140625" style="1" bestFit="1" customWidth="1"/>
    <col min="13061" max="13064" width="9.140625" style="1"/>
    <col min="13065" max="13066" width="9.85546875" style="1" bestFit="1" customWidth="1"/>
    <col min="13067" max="13315" width="9.140625" style="1"/>
    <col min="13316" max="13316" width="10.140625" style="1" bestFit="1" customWidth="1"/>
    <col min="13317" max="13320" width="9.140625" style="1"/>
    <col min="13321" max="13322" width="9.85546875" style="1" bestFit="1" customWidth="1"/>
    <col min="13323" max="13571" width="9.140625" style="1"/>
    <col min="13572" max="13572" width="10.140625" style="1" bestFit="1" customWidth="1"/>
    <col min="13573" max="13576" width="9.140625" style="1"/>
    <col min="13577" max="13578" width="9.85546875" style="1" bestFit="1" customWidth="1"/>
    <col min="13579" max="13827" width="9.140625" style="1"/>
    <col min="13828" max="13828" width="10.140625" style="1" bestFit="1" customWidth="1"/>
    <col min="13829" max="13832" width="9.140625" style="1"/>
    <col min="13833" max="13834" width="9.85546875" style="1" bestFit="1" customWidth="1"/>
    <col min="13835" max="14083" width="9.140625" style="1"/>
    <col min="14084" max="14084" width="10.140625" style="1" bestFit="1" customWidth="1"/>
    <col min="14085" max="14088" width="9.140625" style="1"/>
    <col min="14089" max="14090" width="9.85546875" style="1" bestFit="1" customWidth="1"/>
    <col min="14091" max="14339" width="9.140625" style="1"/>
    <col min="14340" max="14340" width="10.140625" style="1" bestFit="1" customWidth="1"/>
    <col min="14341" max="14344" width="9.140625" style="1"/>
    <col min="14345" max="14346" width="9.85546875" style="1" bestFit="1" customWidth="1"/>
    <col min="14347" max="14595" width="9.140625" style="1"/>
    <col min="14596" max="14596" width="10.140625" style="1" bestFit="1" customWidth="1"/>
    <col min="14597" max="14600" width="9.140625" style="1"/>
    <col min="14601" max="14602" width="9.85546875" style="1" bestFit="1" customWidth="1"/>
    <col min="14603" max="14851" width="9.140625" style="1"/>
    <col min="14852" max="14852" width="10.140625" style="1" bestFit="1" customWidth="1"/>
    <col min="14853" max="14856" width="9.140625" style="1"/>
    <col min="14857" max="14858" width="9.85546875" style="1" bestFit="1" customWidth="1"/>
    <col min="14859" max="15107" width="9.140625" style="1"/>
    <col min="15108" max="15108" width="10.140625" style="1" bestFit="1" customWidth="1"/>
    <col min="15109" max="15112" width="9.140625" style="1"/>
    <col min="15113" max="15114" width="9.85546875" style="1" bestFit="1" customWidth="1"/>
    <col min="15115" max="15363" width="9.140625" style="1"/>
    <col min="15364" max="15364" width="10.140625" style="1" bestFit="1" customWidth="1"/>
    <col min="15365" max="15368" width="9.140625" style="1"/>
    <col min="15369" max="15370" width="9.85546875" style="1" bestFit="1" customWidth="1"/>
    <col min="15371" max="15619" width="9.140625" style="1"/>
    <col min="15620" max="15620" width="10.140625" style="1" bestFit="1" customWidth="1"/>
    <col min="15621" max="15624" width="9.140625" style="1"/>
    <col min="15625" max="15626" width="9.85546875" style="1" bestFit="1" customWidth="1"/>
    <col min="15627" max="15875" width="9.140625" style="1"/>
    <col min="15876" max="15876" width="10.140625" style="1" bestFit="1" customWidth="1"/>
    <col min="15877" max="15880" width="9.140625" style="1"/>
    <col min="15881" max="15882" width="9.85546875" style="1" bestFit="1" customWidth="1"/>
    <col min="15883" max="16131" width="9.140625" style="1"/>
    <col min="16132" max="16132" width="10.140625" style="1" bestFit="1" customWidth="1"/>
    <col min="16133" max="16136" width="9.140625" style="1"/>
    <col min="16137" max="16138" width="9.85546875" style="1" bestFit="1" customWidth="1"/>
    <col min="16139" max="16384" width="9.140625" style="1"/>
  </cols>
  <sheetData>
    <row r="1" spans="1:23" x14ac:dyDescent="0.2">
      <c r="A1" s="289" t="s">
        <v>396</v>
      </c>
      <c r="B1" s="290"/>
      <c r="C1" s="290"/>
      <c r="D1" s="290"/>
      <c r="E1" s="290"/>
      <c r="F1" s="290"/>
      <c r="G1" s="290"/>
      <c r="H1" s="290"/>
      <c r="I1" s="290"/>
      <c r="J1" s="290"/>
      <c r="K1" s="56"/>
    </row>
    <row r="2" spans="1:23" ht="15.75" x14ac:dyDescent="0.2">
      <c r="A2" s="2"/>
      <c r="B2" s="3"/>
      <c r="C2" s="291" t="s">
        <v>397</v>
      </c>
      <c r="D2" s="291"/>
      <c r="E2" s="10">
        <v>43466</v>
      </c>
      <c r="F2" s="4" t="s">
        <v>398</v>
      </c>
      <c r="G2" s="10">
        <v>43555</v>
      </c>
      <c r="H2" s="58"/>
      <c r="I2" s="58"/>
      <c r="J2" s="58"/>
      <c r="K2" s="59"/>
      <c r="V2" s="60" t="s">
        <v>399</v>
      </c>
    </row>
    <row r="3" spans="1:23" ht="13.5" customHeight="1" thickBot="1" x14ac:dyDescent="0.25">
      <c r="A3" s="294" t="s">
        <v>400</v>
      </c>
      <c r="B3" s="295"/>
      <c r="C3" s="295"/>
      <c r="D3" s="295"/>
      <c r="E3" s="295"/>
      <c r="F3" s="295"/>
      <c r="G3" s="298" t="s">
        <v>401</v>
      </c>
      <c r="H3" s="300" t="s">
        <v>402</v>
      </c>
      <c r="I3" s="300"/>
      <c r="J3" s="300"/>
      <c r="K3" s="300"/>
      <c r="L3" s="300"/>
      <c r="M3" s="300"/>
      <c r="N3" s="300"/>
      <c r="O3" s="300"/>
      <c r="P3" s="300"/>
      <c r="Q3" s="300"/>
      <c r="R3" s="300"/>
      <c r="S3" s="300"/>
      <c r="T3" s="300"/>
      <c r="U3" s="300"/>
      <c r="V3" s="300" t="s">
        <v>403</v>
      </c>
      <c r="W3" s="302" t="s">
        <v>404</v>
      </c>
    </row>
    <row r="4" spans="1:23" ht="57" thickBot="1" x14ac:dyDescent="0.25">
      <c r="A4" s="296"/>
      <c r="B4" s="297"/>
      <c r="C4" s="297"/>
      <c r="D4" s="297"/>
      <c r="E4" s="297"/>
      <c r="F4" s="297"/>
      <c r="G4" s="299"/>
      <c r="H4" s="61" t="s">
        <v>405</v>
      </c>
      <c r="I4" s="61" t="s">
        <v>406</v>
      </c>
      <c r="J4" s="61" t="s">
        <v>407</v>
      </c>
      <c r="K4" s="61" t="s">
        <v>408</v>
      </c>
      <c r="L4" s="61" t="s">
        <v>409</v>
      </c>
      <c r="M4" s="61" t="s">
        <v>410</v>
      </c>
      <c r="N4" s="61" t="s">
        <v>411</v>
      </c>
      <c r="O4" s="61" t="s">
        <v>412</v>
      </c>
      <c r="P4" s="61" t="s">
        <v>413</v>
      </c>
      <c r="Q4" s="61" t="s">
        <v>414</v>
      </c>
      <c r="R4" s="61" t="s">
        <v>415</v>
      </c>
      <c r="S4" s="61" t="s">
        <v>416</v>
      </c>
      <c r="T4" s="61" t="s">
        <v>417</v>
      </c>
      <c r="U4" s="61" t="s">
        <v>418</v>
      </c>
      <c r="V4" s="301"/>
      <c r="W4" s="303"/>
    </row>
    <row r="5" spans="1:23" ht="22.5" x14ac:dyDescent="0.2">
      <c r="A5" s="304">
        <v>1</v>
      </c>
      <c r="B5" s="305"/>
      <c r="C5" s="305"/>
      <c r="D5" s="305"/>
      <c r="E5" s="305"/>
      <c r="F5" s="305"/>
      <c r="G5" s="5">
        <v>2</v>
      </c>
      <c r="H5" s="62" t="s">
        <v>419</v>
      </c>
      <c r="I5" s="63" t="s">
        <v>420</v>
      </c>
      <c r="J5" s="62" t="s">
        <v>421</v>
      </c>
      <c r="K5" s="63" t="s">
        <v>422</v>
      </c>
      <c r="L5" s="62" t="s">
        <v>423</v>
      </c>
      <c r="M5" s="63" t="s">
        <v>424</v>
      </c>
      <c r="N5" s="62" t="s">
        <v>425</v>
      </c>
      <c r="O5" s="63" t="s">
        <v>426</v>
      </c>
      <c r="P5" s="62" t="s">
        <v>427</v>
      </c>
      <c r="Q5" s="63" t="s">
        <v>428</v>
      </c>
      <c r="R5" s="62" t="s">
        <v>429</v>
      </c>
      <c r="S5" s="63" t="s">
        <v>430</v>
      </c>
      <c r="T5" s="62" t="s">
        <v>431</v>
      </c>
      <c r="U5" s="62" t="s">
        <v>432</v>
      </c>
      <c r="V5" s="62" t="s">
        <v>433</v>
      </c>
      <c r="W5" s="64" t="s">
        <v>434</v>
      </c>
    </row>
    <row r="6" spans="1:23" x14ac:dyDescent="0.2">
      <c r="A6" s="306" t="s">
        <v>435</v>
      </c>
      <c r="B6" s="306"/>
      <c r="C6" s="306"/>
      <c r="D6" s="306"/>
      <c r="E6" s="306"/>
      <c r="F6" s="306"/>
      <c r="G6" s="306"/>
      <c r="H6" s="306"/>
      <c r="I6" s="306"/>
      <c r="J6" s="306"/>
      <c r="K6" s="306"/>
      <c r="L6" s="306"/>
      <c r="M6" s="306"/>
      <c r="N6" s="307"/>
      <c r="O6" s="307"/>
      <c r="P6" s="307"/>
      <c r="Q6" s="307"/>
      <c r="R6" s="307"/>
      <c r="S6" s="307"/>
      <c r="T6" s="307"/>
      <c r="U6" s="307"/>
      <c r="V6" s="307"/>
      <c r="W6" s="308"/>
    </row>
    <row r="7" spans="1:23" x14ac:dyDescent="0.2">
      <c r="A7" s="309" t="s">
        <v>436</v>
      </c>
      <c r="B7" s="309"/>
      <c r="C7" s="309"/>
      <c r="D7" s="309"/>
      <c r="E7" s="309"/>
      <c r="F7" s="309"/>
      <c r="G7" s="6">
        <v>1</v>
      </c>
      <c r="H7" s="65">
        <v>1672021210</v>
      </c>
      <c r="I7" s="65">
        <v>3602906</v>
      </c>
      <c r="J7" s="65">
        <v>83601061</v>
      </c>
      <c r="K7" s="65">
        <v>44815284</v>
      </c>
      <c r="L7" s="65">
        <v>35889621</v>
      </c>
      <c r="M7" s="65">
        <v>0</v>
      </c>
      <c r="N7" s="65">
        <v>9529123</v>
      </c>
      <c r="O7" s="65">
        <v>0</v>
      </c>
      <c r="P7" s="65">
        <v>634097</v>
      </c>
      <c r="Q7" s="65">
        <v>0</v>
      </c>
      <c r="R7" s="65">
        <v>0</v>
      </c>
      <c r="S7" s="65">
        <v>385175162</v>
      </c>
      <c r="T7" s="65">
        <v>231979074</v>
      </c>
      <c r="U7" s="66">
        <f>H7+I7+J7+K7-L7+M7+N7+O7+P7+Q7+R7+S7+T7</f>
        <v>2395468296</v>
      </c>
      <c r="V7" s="65">
        <v>0</v>
      </c>
      <c r="W7" s="66">
        <f>U7+V7</f>
        <v>2395468296</v>
      </c>
    </row>
    <row r="8" spans="1:23" x14ac:dyDescent="0.2">
      <c r="A8" s="292" t="s">
        <v>437</v>
      </c>
      <c r="B8" s="292"/>
      <c r="C8" s="292"/>
      <c r="D8" s="292"/>
      <c r="E8" s="292"/>
      <c r="F8" s="292"/>
      <c r="G8" s="6">
        <v>2</v>
      </c>
      <c r="H8" s="65">
        <v>0</v>
      </c>
      <c r="I8" s="65">
        <v>0</v>
      </c>
      <c r="J8" s="65">
        <v>0</v>
      </c>
      <c r="K8" s="65">
        <v>0</v>
      </c>
      <c r="L8" s="65">
        <v>0</v>
      </c>
      <c r="M8" s="65">
        <v>0</v>
      </c>
      <c r="N8" s="65">
        <v>0</v>
      </c>
      <c r="O8" s="65">
        <v>0</v>
      </c>
      <c r="P8" s="65">
        <v>0</v>
      </c>
      <c r="Q8" s="65">
        <v>0</v>
      </c>
      <c r="R8" s="65">
        <v>0</v>
      </c>
      <c r="S8" s="65">
        <v>0</v>
      </c>
      <c r="T8" s="65">
        <v>0</v>
      </c>
      <c r="U8" s="66">
        <f t="shared" ref="U8:U9" si="0">H8+I8+J8+K8-L8+M8+N8+O8+P8+Q8+R8+S8+T8</f>
        <v>0</v>
      </c>
      <c r="V8" s="65">
        <v>0</v>
      </c>
      <c r="W8" s="66">
        <f t="shared" ref="W8:W9" si="1">U8+V8</f>
        <v>0</v>
      </c>
    </row>
    <row r="9" spans="1:23" x14ac:dyDescent="0.2">
      <c r="A9" s="292" t="s">
        <v>438</v>
      </c>
      <c r="B9" s="292"/>
      <c r="C9" s="292"/>
      <c r="D9" s="292"/>
      <c r="E9" s="292"/>
      <c r="F9" s="292"/>
      <c r="G9" s="6">
        <v>3</v>
      </c>
      <c r="H9" s="65">
        <v>0</v>
      </c>
      <c r="I9" s="65">
        <v>0</v>
      </c>
      <c r="J9" s="65">
        <v>0</v>
      </c>
      <c r="K9" s="65">
        <v>0</v>
      </c>
      <c r="L9" s="65">
        <v>0</v>
      </c>
      <c r="M9" s="65">
        <v>0</v>
      </c>
      <c r="N9" s="65">
        <v>0</v>
      </c>
      <c r="O9" s="65">
        <v>0</v>
      </c>
      <c r="P9" s="65">
        <v>0</v>
      </c>
      <c r="Q9" s="65">
        <v>0</v>
      </c>
      <c r="R9" s="65">
        <v>0</v>
      </c>
      <c r="S9" s="65">
        <v>0</v>
      </c>
      <c r="T9" s="65">
        <v>0</v>
      </c>
      <c r="U9" s="66">
        <f t="shared" si="0"/>
        <v>0</v>
      </c>
      <c r="V9" s="65">
        <v>0</v>
      </c>
      <c r="W9" s="66">
        <f t="shared" si="1"/>
        <v>0</v>
      </c>
    </row>
    <row r="10" spans="1:23" ht="24" customHeight="1" x14ac:dyDescent="0.2">
      <c r="A10" s="293" t="s">
        <v>439</v>
      </c>
      <c r="B10" s="293"/>
      <c r="C10" s="293"/>
      <c r="D10" s="293"/>
      <c r="E10" s="293"/>
      <c r="F10" s="293"/>
      <c r="G10" s="7">
        <v>4</v>
      </c>
      <c r="H10" s="66">
        <f>H7+H8+H9</f>
        <v>1672021210</v>
      </c>
      <c r="I10" s="66">
        <f t="shared" ref="I10:W10" si="2">I7+I8+I9</f>
        <v>3602906</v>
      </c>
      <c r="J10" s="66">
        <f t="shared" si="2"/>
        <v>83601061</v>
      </c>
      <c r="K10" s="66">
        <f>K7+K8+K9</f>
        <v>44815284</v>
      </c>
      <c r="L10" s="66">
        <f t="shared" si="2"/>
        <v>35889621</v>
      </c>
      <c r="M10" s="66">
        <f t="shared" si="2"/>
        <v>0</v>
      </c>
      <c r="N10" s="66">
        <f t="shared" si="2"/>
        <v>9529123</v>
      </c>
      <c r="O10" s="66">
        <f t="shared" si="2"/>
        <v>0</v>
      </c>
      <c r="P10" s="66">
        <f t="shared" si="2"/>
        <v>634097</v>
      </c>
      <c r="Q10" s="66">
        <f t="shared" si="2"/>
        <v>0</v>
      </c>
      <c r="R10" s="66">
        <f t="shared" si="2"/>
        <v>0</v>
      </c>
      <c r="S10" s="66">
        <f t="shared" si="2"/>
        <v>385175162</v>
      </c>
      <c r="T10" s="66">
        <f t="shared" si="2"/>
        <v>231979074</v>
      </c>
      <c r="U10" s="66">
        <f t="shared" si="2"/>
        <v>2395468296</v>
      </c>
      <c r="V10" s="66">
        <f t="shared" si="2"/>
        <v>0</v>
      </c>
      <c r="W10" s="66">
        <f t="shared" si="2"/>
        <v>2395468296</v>
      </c>
    </row>
    <row r="11" spans="1:23" x14ac:dyDescent="0.2">
      <c r="A11" s="292" t="s">
        <v>440</v>
      </c>
      <c r="B11" s="292"/>
      <c r="C11" s="292"/>
      <c r="D11" s="292"/>
      <c r="E11" s="292"/>
      <c r="F11" s="292"/>
      <c r="G11" s="6">
        <v>5</v>
      </c>
      <c r="H11" s="67">
        <v>0</v>
      </c>
      <c r="I11" s="67">
        <v>0</v>
      </c>
      <c r="J11" s="67">
        <v>0</v>
      </c>
      <c r="K11" s="67">
        <v>0</v>
      </c>
      <c r="L11" s="67">
        <v>0</v>
      </c>
      <c r="M11" s="67">
        <v>0</v>
      </c>
      <c r="N11" s="67">
        <v>0</v>
      </c>
      <c r="O11" s="67">
        <v>0</v>
      </c>
      <c r="P11" s="67">
        <v>0</v>
      </c>
      <c r="Q11" s="67">
        <v>0</v>
      </c>
      <c r="R11" s="67">
        <v>0</v>
      </c>
      <c r="S11" s="67">
        <v>0</v>
      </c>
      <c r="T11" s="65">
        <v>239279476</v>
      </c>
      <c r="U11" s="66">
        <f>H11+I11+J11+K11-L11+M11+N11+O11+P11+Q11+R11+S11+T11</f>
        <v>239279476</v>
      </c>
      <c r="V11" s="65">
        <v>0</v>
      </c>
      <c r="W11" s="66">
        <f t="shared" ref="W11:W28" si="3">U11+V11</f>
        <v>239279476</v>
      </c>
    </row>
    <row r="12" spans="1:23" x14ac:dyDescent="0.2">
      <c r="A12" s="292" t="s">
        <v>441</v>
      </c>
      <c r="B12" s="292"/>
      <c r="C12" s="292"/>
      <c r="D12" s="292"/>
      <c r="E12" s="292"/>
      <c r="F12" s="292"/>
      <c r="G12" s="6">
        <v>6</v>
      </c>
      <c r="H12" s="67">
        <v>0</v>
      </c>
      <c r="I12" s="67">
        <v>0</v>
      </c>
      <c r="J12" s="67">
        <v>0</v>
      </c>
      <c r="K12" s="67">
        <v>0</v>
      </c>
      <c r="L12" s="67">
        <v>0</v>
      </c>
      <c r="M12" s="67">
        <v>0</v>
      </c>
      <c r="N12" s="65">
        <v>0</v>
      </c>
      <c r="O12" s="67">
        <v>0</v>
      </c>
      <c r="P12" s="67">
        <v>0</v>
      </c>
      <c r="Q12" s="67">
        <v>0</v>
      </c>
      <c r="R12" s="67">
        <v>0</v>
      </c>
      <c r="S12" s="67">
        <v>0</v>
      </c>
      <c r="T12" s="67">
        <v>0</v>
      </c>
      <c r="U12" s="66">
        <f t="shared" ref="U12:U28" si="4">H12+I12+J12+K12-L12+M12+N12+O12+P12+Q12+R12+S12+T12</f>
        <v>0</v>
      </c>
      <c r="V12" s="65">
        <v>0</v>
      </c>
      <c r="W12" s="66">
        <f t="shared" si="3"/>
        <v>0</v>
      </c>
    </row>
    <row r="13" spans="1:23" ht="26.25" customHeight="1" x14ac:dyDescent="0.2">
      <c r="A13" s="292" t="s">
        <v>442</v>
      </c>
      <c r="B13" s="292"/>
      <c r="C13" s="292"/>
      <c r="D13" s="292"/>
      <c r="E13" s="292"/>
      <c r="F13" s="292"/>
      <c r="G13" s="6">
        <v>7</v>
      </c>
      <c r="H13" s="67">
        <v>0</v>
      </c>
      <c r="I13" s="67">
        <v>0</v>
      </c>
      <c r="J13" s="67">
        <v>0</v>
      </c>
      <c r="K13" s="67">
        <v>0</v>
      </c>
      <c r="L13" s="67">
        <v>0</v>
      </c>
      <c r="M13" s="67">
        <v>0</v>
      </c>
      <c r="N13" s="67">
        <v>0</v>
      </c>
      <c r="O13" s="65">
        <v>0</v>
      </c>
      <c r="P13" s="67">
        <v>0</v>
      </c>
      <c r="Q13" s="67">
        <v>0</v>
      </c>
      <c r="R13" s="67">
        <v>0</v>
      </c>
      <c r="S13" s="65">
        <v>0</v>
      </c>
      <c r="T13" s="65">
        <v>0</v>
      </c>
      <c r="U13" s="66">
        <f t="shared" si="4"/>
        <v>0</v>
      </c>
      <c r="V13" s="65">
        <v>0</v>
      </c>
      <c r="W13" s="66">
        <f t="shared" si="3"/>
        <v>0</v>
      </c>
    </row>
    <row r="14" spans="1:23" ht="29.25" customHeight="1" x14ac:dyDescent="0.2">
      <c r="A14" s="292" t="s">
        <v>443</v>
      </c>
      <c r="B14" s="292"/>
      <c r="C14" s="292"/>
      <c r="D14" s="292"/>
      <c r="E14" s="292"/>
      <c r="F14" s="292"/>
      <c r="G14" s="6">
        <v>8</v>
      </c>
      <c r="H14" s="67">
        <v>0</v>
      </c>
      <c r="I14" s="67">
        <v>0</v>
      </c>
      <c r="J14" s="67">
        <v>0</v>
      </c>
      <c r="K14" s="67">
        <v>0</v>
      </c>
      <c r="L14" s="67">
        <v>0</v>
      </c>
      <c r="M14" s="67">
        <v>0</v>
      </c>
      <c r="N14" s="67">
        <v>0</v>
      </c>
      <c r="O14" s="67">
        <v>0</v>
      </c>
      <c r="P14" s="65">
        <v>338982</v>
      </c>
      <c r="Q14" s="67">
        <v>0</v>
      </c>
      <c r="R14" s="67">
        <v>0</v>
      </c>
      <c r="S14" s="65">
        <v>0</v>
      </c>
      <c r="T14" s="65">
        <v>0</v>
      </c>
      <c r="U14" s="66">
        <f t="shared" si="4"/>
        <v>338982</v>
      </c>
      <c r="V14" s="65">
        <v>0</v>
      </c>
      <c r="W14" s="66">
        <f t="shared" si="3"/>
        <v>338982</v>
      </c>
    </row>
    <row r="15" spans="1:23" x14ac:dyDescent="0.2">
      <c r="A15" s="292" t="s">
        <v>444</v>
      </c>
      <c r="B15" s="292"/>
      <c r="C15" s="292"/>
      <c r="D15" s="292"/>
      <c r="E15" s="292"/>
      <c r="F15" s="292"/>
      <c r="G15" s="6">
        <v>9</v>
      </c>
      <c r="H15" s="67">
        <v>0</v>
      </c>
      <c r="I15" s="67">
        <v>0</v>
      </c>
      <c r="J15" s="67">
        <v>0</v>
      </c>
      <c r="K15" s="67">
        <v>0</v>
      </c>
      <c r="L15" s="67">
        <v>0</v>
      </c>
      <c r="M15" s="67">
        <v>0</v>
      </c>
      <c r="N15" s="67">
        <v>0</v>
      </c>
      <c r="O15" s="67">
        <v>0</v>
      </c>
      <c r="P15" s="67">
        <v>0</v>
      </c>
      <c r="Q15" s="65">
        <v>0</v>
      </c>
      <c r="R15" s="67">
        <v>0</v>
      </c>
      <c r="S15" s="65">
        <v>0</v>
      </c>
      <c r="T15" s="65">
        <v>0</v>
      </c>
      <c r="U15" s="66">
        <f t="shared" si="4"/>
        <v>0</v>
      </c>
      <c r="V15" s="65">
        <v>0</v>
      </c>
      <c r="W15" s="66">
        <f t="shared" si="3"/>
        <v>0</v>
      </c>
    </row>
    <row r="16" spans="1:23" ht="28.5" customHeight="1" x14ac:dyDescent="0.2">
      <c r="A16" s="292" t="s">
        <v>445</v>
      </c>
      <c r="B16" s="292"/>
      <c r="C16" s="292"/>
      <c r="D16" s="292"/>
      <c r="E16" s="292"/>
      <c r="F16" s="292"/>
      <c r="G16" s="6">
        <v>10</v>
      </c>
      <c r="H16" s="67">
        <v>0</v>
      </c>
      <c r="I16" s="67">
        <v>0</v>
      </c>
      <c r="J16" s="67">
        <v>0</v>
      </c>
      <c r="K16" s="67">
        <v>0</v>
      </c>
      <c r="L16" s="67">
        <v>0</v>
      </c>
      <c r="M16" s="67">
        <v>0</v>
      </c>
      <c r="N16" s="67">
        <v>0</v>
      </c>
      <c r="O16" s="67">
        <v>0</v>
      </c>
      <c r="P16" s="67">
        <v>0</v>
      </c>
      <c r="Q16" s="67">
        <v>0</v>
      </c>
      <c r="R16" s="65">
        <v>0</v>
      </c>
      <c r="S16" s="65">
        <v>0</v>
      </c>
      <c r="T16" s="65">
        <v>0</v>
      </c>
      <c r="U16" s="66">
        <f t="shared" si="4"/>
        <v>0</v>
      </c>
      <c r="V16" s="65">
        <v>0</v>
      </c>
      <c r="W16" s="66">
        <f t="shared" si="3"/>
        <v>0</v>
      </c>
    </row>
    <row r="17" spans="1:23" ht="23.45" customHeight="1" x14ac:dyDescent="0.2">
      <c r="A17" s="292" t="s">
        <v>446</v>
      </c>
      <c r="B17" s="292"/>
      <c r="C17" s="292"/>
      <c r="D17" s="292"/>
      <c r="E17" s="292"/>
      <c r="F17" s="292"/>
      <c r="G17" s="6">
        <v>11</v>
      </c>
      <c r="H17" s="67">
        <v>0</v>
      </c>
      <c r="I17" s="67">
        <v>0</v>
      </c>
      <c r="J17" s="67">
        <v>0</v>
      </c>
      <c r="K17" s="67">
        <v>0</v>
      </c>
      <c r="L17" s="67">
        <v>0</v>
      </c>
      <c r="M17" s="67">
        <v>0</v>
      </c>
      <c r="N17" s="65">
        <v>0</v>
      </c>
      <c r="O17" s="65">
        <v>0</v>
      </c>
      <c r="P17" s="65">
        <v>0</v>
      </c>
      <c r="Q17" s="65">
        <v>0</v>
      </c>
      <c r="R17" s="65">
        <v>0</v>
      </c>
      <c r="S17" s="65">
        <v>0</v>
      </c>
      <c r="T17" s="65">
        <v>0</v>
      </c>
      <c r="U17" s="66">
        <f t="shared" si="4"/>
        <v>0</v>
      </c>
      <c r="V17" s="65">
        <v>0</v>
      </c>
      <c r="W17" s="66">
        <f t="shared" si="3"/>
        <v>0</v>
      </c>
    </row>
    <row r="18" spans="1:23" x14ac:dyDescent="0.2">
      <c r="A18" s="292" t="s">
        <v>447</v>
      </c>
      <c r="B18" s="292"/>
      <c r="C18" s="292"/>
      <c r="D18" s="292"/>
      <c r="E18" s="292"/>
      <c r="F18" s="292"/>
      <c r="G18" s="6">
        <v>12</v>
      </c>
      <c r="H18" s="67">
        <v>0</v>
      </c>
      <c r="I18" s="67">
        <v>0</v>
      </c>
      <c r="J18" s="67">
        <v>0</v>
      </c>
      <c r="K18" s="67">
        <v>0</v>
      </c>
      <c r="L18" s="67">
        <v>0</v>
      </c>
      <c r="M18" s="67">
        <v>0</v>
      </c>
      <c r="N18" s="65">
        <v>0</v>
      </c>
      <c r="O18" s="65">
        <v>0</v>
      </c>
      <c r="P18" s="65">
        <v>0</v>
      </c>
      <c r="Q18" s="65">
        <v>0</v>
      </c>
      <c r="R18" s="65">
        <v>0</v>
      </c>
      <c r="S18" s="65">
        <v>0</v>
      </c>
      <c r="T18" s="65">
        <v>0</v>
      </c>
      <c r="U18" s="66">
        <f t="shared" si="4"/>
        <v>0</v>
      </c>
      <c r="V18" s="65">
        <v>0</v>
      </c>
      <c r="W18" s="66">
        <f t="shared" si="3"/>
        <v>0</v>
      </c>
    </row>
    <row r="19" spans="1:23" x14ac:dyDescent="0.2">
      <c r="A19" s="292" t="s">
        <v>448</v>
      </c>
      <c r="B19" s="292"/>
      <c r="C19" s="292"/>
      <c r="D19" s="292"/>
      <c r="E19" s="292"/>
      <c r="F19" s="292"/>
      <c r="G19" s="6">
        <v>13</v>
      </c>
      <c r="H19" s="65">
        <v>0</v>
      </c>
      <c r="I19" s="65">
        <v>0</v>
      </c>
      <c r="J19" s="65">
        <v>0</v>
      </c>
      <c r="K19" s="65">
        <v>0</v>
      </c>
      <c r="L19" s="65">
        <v>0</v>
      </c>
      <c r="M19" s="65">
        <v>0</v>
      </c>
      <c r="N19" s="65">
        <v>0</v>
      </c>
      <c r="O19" s="65">
        <v>0</v>
      </c>
      <c r="P19" s="65">
        <v>0</v>
      </c>
      <c r="Q19" s="65">
        <v>0</v>
      </c>
      <c r="R19" s="65">
        <v>0</v>
      </c>
      <c r="S19" s="65">
        <v>0</v>
      </c>
      <c r="T19" s="65">
        <v>0</v>
      </c>
      <c r="U19" s="66">
        <f t="shared" si="4"/>
        <v>0</v>
      </c>
      <c r="V19" s="65">
        <v>0</v>
      </c>
      <c r="W19" s="66">
        <f t="shared" si="3"/>
        <v>0</v>
      </c>
    </row>
    <row r="20" spans="1:23" x14ac:dyDescent="0.2">
      <c r="A20" s="292" t="s">
        <v>449</v>
      </c>
      <c r="B20" s="292"/>
      <c r="C20" s="292"/>
      <c r="D20" s="292"/>
      <c r="E20" s="292"/>
      <c r="F20" s="292"/>
      <c r="G20" s="6">
        <v>14</v>
      </c>
      <c r="H20" s="67">
        <v>0</v>
      </c>
      <c r="I20" s="67">
        <v>0</v>
      </c>
      <c r="J20" s="67">
        <v>0</v>
      </c>
      <c r="K20" s="67">
        <v>0</v>
      </c>
      <c r="L20" s="67">
        <v>0</v>
      </c>
      <c r="M20" s="67">
        <v>0</v>
      </c>
      <c r="N20" s="65">
        <v>0</v>
      </c>
      <c r="O20" s="65">
        <v>0</v>
      </c>
      <c r="P20" s="65">
        <v>-67797</v>
      </c>
      <c r="Q20" s="65">
        <v>0</v>
      </c>
      <c r="R20" s="65">
        <v>0</v>
      </c>
      <c r="S20" s="65">
        <v>0</v>
      </c>
      <c r="T20" s="65">
        <v>0</v>
      </c>
      <c r="U20" s="66">
        <f t="shared" si="4"/>
        <v>-67797</v>
      </c>
      <c r="V20" s="65">
        <v>0</v>
      </c>
      <c r="W20" s="66">
        <f t="shared" si="3"/>
        <v>-67797</v>
      </c>
    </row>
    <row r="21" spans="1:23" ht="30.75" customHeight="1" x14ac:dyDescent="0.2">
      <c r="A21" s="292" t="s">
        <v>450</v>
      </c>
      <c r="B21" s="292"/>
      <c r="C21" s="292"/>
      <c r="D21" s="292"/>
      <c r="E21" s="292"/>
      <c r="F21" s="292"/>
      <c r="G21" s="6">
        <v>15</v>
      </c>
      <c r="H21" s="65">
        <v>0</v>
      </c>
      <c r="I21" s="65">
        <v>0</v>
      </c>
      <c r="J21" s="65">
        <v>0</v>
      </c>
      <c r="K21" s="65">
        <v>0</v>
      </c>
      <c r="L21" s="65">
        <v>0</v>
      </c>
      <c r="M21" s="65">
        <v>0</v>
      </c>
      <c r="N21" s="65">
        <v>0</v>
      </c>
      <c r="O21" s="65">
        <v>0</v>
      </c>
      <c r="P21" s="65">
        <v>0</v>
      </c>
      <c r="Q21" s="65">
        <v>0</v>
      </c>
      <c r="R21" s="65">
        <v>0</v>
      </c>
      <c r="S21" s="65">
        <v>0</v>
      </c>
      <c r="T21" s="65">
        <v>0</v>
      </c>
      <c r="U21" s="66">
        <f t="shared" si="4"/>
        <v>0</v>
      </c>
      <c r="V21" s="65">
        <v>0</v>
      </c>
      <c r="W21" s="66">
        <f t="shared" si="3"/>
        <v>0</v>
      </c>
    </row>
    <row r="22" spans="1:23" ht="28.5" customHeight="1" x14ac:dyDescent="0.2">
      <c r="A22" s="292" t="s">
        <v>451</v>
      </c>
      <c r="B22" s="292"/>
      <c r="C22" s="292"/>
      <c r="D22" s="292"/>
      <c r="E22" s="292"/>
      <c r="F22" s="292"/>
      <c r="G22" s="6">
        <v>16</v>
      </c>
      <c r="H22" s="65">
        <v>0</v>
      </c>
      <c r="I22" s="65">
        <v>0</v>
      </c>
      <c r="J22" s="65">
        <v>0</v>
      </c>
      <c r="K22" s="65">
        <v>0</v>
      </c>
      <c r="L22" s="65">
        <v>0</v>
      </c>
      <c r="M22" s="65">
        <v>0</v>
      </c>
      <c r="N22" s="65">
        <v>0</v>
      </c>
      <c r="O22" s="65">
        <v>0</v>
      </c>
      <c r="P22" s="65">
        <v>0</v>
      </c>
      <c r="Q22" s="65">
        <v>0</v>
      </c>
      <c r="R22" s="65">
        <v>0</v>
      </c>
      <c r="S22" s="65">
        <v>0</v>
      </c>
      <c r="T22" s="65">
        <v>0</v>
      </c>
      <c r="U22" s="66">
        <f t="shared" si="4"/>
        <v>0</v>
      </c>
      <c r="V22" s="65">
        <v>0</v>
      </c>
      <c r="W22" s="66">
        <f t="shared" si="3"/>
        <v>0</v>
      </c>
    </row>
    <row r="23" spans="1:23" ht="26.25" customHeight="1" x14ac:dyDescent="0.2">
      <c r="A23" s="292" t="s">
        <v>452</v>
      </c>
      <c r="B23" s="292"/>
      <c r="C23" s="292"/>
      <c r="D23" s="292"/>
      <c r="E23" s="292"/>
      <c r="F23" s="292"/>
      <c r="G23" s="6">
        <v>17</v>
      </c>
      <c r="H23" s="65">
        <v>0</v>
      </c>
      <c r="I23" s="65">
        <v>0</v>
      </c>
      <c r="J23" s="65">
        <v>0</v>
      </c>
      <c r="K23" s="65">
        <v>0</v>
      </c>
      <c r="L23" s="65">
        <v>0</v>
      </c>
      <c r="M23" s="65">
        <v>0</v>
      </c>
      <c r="N23" s="65">
        <v>0</v>
      </c>
      <c r="O23" s="65">
        <v>0</v>
      </c>
      <c r="P23" s="65">
        <v>0</v>
      </c>
      <c r="Q23" s="65">
        <v>0</v>
      </c>
      <c r="R23" s="65">
        <v>0</v>
      </c>
      <c r="S23" s="65">
        <v>0</v>
      </c>
      <c r="T23" s="65">
        <v>0</v>
      </c>
      <c r="U23" s="66">
        <f t="shared" si="4"/>
        <v>0</v>
      </c>
      <c r="V23" s="65">
        <v>0</v>
      </c>
      <c r="W23" s="66">
        <f t="shared" si="3"/>
        <v>0</v>
      </c>
    </row>
    <row r="24" spans="1:23" x14ac:dyDescent="0.2">
      <c r="A24" s="292" t="s">
        <v>453</v>
      </c>
      <c r="B24" s="292"/>
      <c r="C24" s="292"/>
      <c r="D24" s="292"/>
      <c r="E24" s="292"/>
      <c r="F24" s="292"/>
      <c r="G24" s="6">
        <v>18</v>
      </c>
      <c r="H24" s="65">
        <v>0</v>
      </c>
      <c r="I24" s="65">
        <v>0</v>
      </c>
      <c r="J24" s="65">
        <v>0</v>
      </c>
      <c r="K24" s="65">
        <v>0</v>
      </c>
      <c r="L24" s="65">
        <v>51705655</v>
      </c>
      <c r="M24" s="65">
        <v>0</v>
      </c>
      <c r="N24" s="65">
        <v>0</v>
      </c>
      <c r="O24" s="65">
        <v>0</v>
      </c>
      <c r="P24" s="65">
        <v>0</v>
      </c>
      <c r="Q24" s="65">
        <v>0</v>
      </c>
      <c r="R24" s="65">
        <v>0</v>
      </c>
      <c r="S24" s="65">
        <v>0</v>
      </c>
      <c r="T24" s="65">
        <v>0</v>
      </c>
      <c r="U24" s="66">
        <f t="shared" si="4"/>
        <v>-51705655</v>
      </c>
      <c r="V24" s="65">
        <v>0</v>
      </c>
      <c r="W24" s="66">
        <f t="shared" si="3"/>
        <v>-51705655</v>
      </c>
    </row>
    <row r="25" spans="1:23" x14ac:dyDescent="0.2">
      <c r="A25" s="292" t="s">
        <v>454</v>
      </c>
      <c r="B25" s="292"/>
      <c r="C25" s="292"/>
      <c r="D25" s="292"/>
      <c r="E25" s="292"/>
      <c r="F25" s="292"/>
      <c r="G25" s="6">
        <v>19</v>
      </c>
      <c r="H25" s="65">
        <v>0</v>
      </c>
      <c r="I25" s="65">
        <v>356885</v>
      </c>
      <c r="J25" s="65">
        <v>0</v>
      </c>
      <c r="K25" s="65">
        <v>0</v>
      </c>
      <c r="L25" s="65">
        <v>-393563</v>
      </c>
      <c r="M25" s="65">
        <v>0</v>
      </c>
      <c r="N25" s="65">
        <v>0</v>
      </c>
      <c r="O25" s="65">
        <v>0</v>
      </c>
      <c r="P25" s="65">
        <v>0</v>
      </c>
      <c r="Q25" s="65">
        <v>0</v>
      </c>
      <c r="R25" s="65">
        <v>0</v>
      </c>
      <c r="S25" s="65">
        <v>-111730149</v>
      </c>
      <c r="T25" s="65">
        <v>0</v>
      </c>
      <c r="U25" s="66">
        <f t="shared" si="4"/>
        <v>-110979701</v>
      </c>
      <c r="V25" s="65">
        <v>0</v>
      </c>
      <c r="W25" s="66">
        <f t="shared" si="3"/>
        <v>-110979701</v>
      </c>
    </row>
    <row r="26" spans="1:23" x14ac:dyDescent="0.2">
      <c r="A26" s="292" t="s">
        <v>455</v>
      </c>
      <c r="B26" s="292"/>
      <c r="C26" s="292"/>
      <c r="D26" s="292"/>
      <c r="E26" s="292"/>
      <c r="F26" s="292"/>
      <c r="G26" s="6">
        <v>20</v>
      </c>
      <c r="H26" s="65">
        <v>0</v>
      </c>
      <c r="I26" s="65">
        <v>1344492</v>
      </c>
      <c r="J26" s="65">
        <v>0</v>
      </c>
      <c r="K26" s="65">
        <v>0</v>
      </c>
      <c r="L26" s="65">
        <v>-1082564</v>
      </c>
      <c r="M26" s="65">
        <v>0</v>
      </c>
      <c r="N26" s="65">
        <v>0</v>
      </c>
      <c r="O26" s="65">
        <v>0</v>
      </c>
      <c r="P26" s="65">
        <v>0</v>
      </c>
      <c r="Q26" s="65">
        <v>0</v>
      </c>
      <c r="R26" s="65">
        <v>0</v>
      </c>
      <c r="S26" s="65">
        <v>0</v>
      </c>
      <c r="T26" s="65">
        <v>0</v>
      </c>
      <c r="U26" s="66">
        <f t="shared" si="4"/>
        <v>2427056</v>
      </c>
      <c r="V26" s="65">
        <v>0</v>
      </c>
      <c r="W26" s="66">
        <f t="shared" si="3"/>
        <v>2427056</v>
      </c>
    </row>
    <row r="27" spans="1:23" x14ac:dyDescent="0.2">
      <c r="A27" s="292" t="s">
        <v>456</v>
      </c>
      <c r="B27" s="292"/>
      <c r="C27" s="292"/>
      <c r="D27" s="292"/>
      <c r="E27" s="292"/>
      <c r="F27" s="292"/>
      <c r="G27" s="6">
        <v>21</v>
      </c>
      <c r="H27" s="65">
        <v>0</v>
      </c>
      <c r="I27" s="65">
        <v>0</v>
      </c>
      <c r="J27" s="65">
        <v>0</v>
      </c>
      <c r="K27" s="65">
        <v>52000000</v>
      </c>
      <c r="L27" s="65">
        <v>0</v>
      </c>
      <c r="M27" s="65">
        <v>0</v>
      </c>
      <c r="N27" s="65">
        <v>-9529123</v>
      </c>
      <c r="O27" s="65">
        <v>0</v>
      </c>
      <c r="P27" s="65">
        <v>0</v>
      </c>
      <c r="Q27" s="65">
        <v>0</v>
      </c>
      <c r="R27" s="65">
        <v>0</v>
      </c>
      <c r="S27" s="65">
        <v>189508197</v>
      </c>
      <c r="T27" s="65">
        <v>-231979074</v>
      </c>
      <c r="U27" s="66">
        <f t="shared" si="4"/>
        <v>0</v>
      </c>
      <c r="V27" s="65">
        <v>0</v>
      </c>
      <c r="W27" s="66">
        <f t="shared" si="3"/>
        <v>0</v>
      </c>
    </row>
    <row r="28" spans="1:23" x14ac:dyDescent="0.2">
      <c r="A28" s="292" t="s">
        <v>457</v>
      </c>
      <c r="B28" s="292"/>
      <c r="C28" s="292"/>
      <c r="D28" s="292"/>
      <c r="E28" s="292"/>
      <c r="F28" s="292"/>
      <c r="G28" s="6">
        <v>22</v>
      </c>
      <c r="H28" s="65">
        <v>0</v>
      </c>
      <c r="I28" s="65">
        <v>0</v>
      </c>
      <c r="J28" s="65">
        <v>0</v>
      </c>
      <c r="K28" s="65">
        <v>0</v>
      </c>
      <c r="L28" s="65">
        <v>0</v>
      </c>
      <c r="M28" s="65">
        <v>0</v>
      </c>
      <c r="N28" s="65">
        <v>0</v>
      </c>
      <c r="O28" s="65">
        <v>0</v>
      </c>
      <c r="P28" s="65">
        <v>0</v>
      </c>
      <c r="Q28" s="65">
        <v>0</v>
      </c>
      <c r="R28" s="65">
        <v>0</v>
      </c>
      <c r="S28" s="65">
        <v>0</v>
      </c>
      <c r="T28" s="65">
        <v>0</v>
      </c>
      <c r="U28" s="66">
        <f t="shared" si="4"/>
        <v>0</v>
      </c>
      <c r="V28" s="65">
        <v>0</v>
      </c>
      <c r="W28" s="66">
        <f t="shared" si="3"/>
        <v>0</v>
      </c>
    </row>
    <row r="29" spans="1:23" ht="21.75" customHeight="1" x14ac:dyDescent="0.2">
      <c r="A29" s="310" t="s">
        <v>458</v>
      </c>
      <c r="B29" s="310"/>
      <c r="C29" s="310"/>
      <c r="D29" s="310"/>
      <c r="E29" s="310"/>
      <c r="F29" s="310"/>
      <c r="G29" s="8">
        <v>23</v>
      </c>
      <c r="H29" s="68">
        <f>SUM(H10:H28)</f>
        <v>1672021210</v>
      </c>
      <c r="I29" s="68">
        <f t="shared" ref="I29:W29" si="5">SUM(I10:I28)</f>
        <v>5304283</v>
      </c>
      <c r="J29" s="68">
        <f t="shared" si="5"/>
        <v>83601061</v>
      </c>
      <c r="K29" s="68">
        <f t="shared" si="5"/>
        <v>96815284</v>
      </c>
      <c r="L29" s="68">
        <f t="shared" si="5"/>
        <v>86119149</v>
      </c>
      <c r="M29" s="68">
        <f t="shared" si="5"/>
        <v>0</v>
      </c>
      <c r="N29" s="68">
        <f t="shared" si="5"/>
        <v>0</v>
      </c>
      <c r="O29" s="68">
        <f t="shared" si="5"/>
        <v>0</v>
      </c>
      <c r="P29" s="68">
        <f t="shared" si="5"/>
        <v>905282</v>
      </c>
      <c r="Q29" s="68">
        <f t="shared" si="5"/>
        <v>0</v>
      </c>
      <c r="R29" s="68">
        <f t="shared" si="5"/>
        <v>0</v>
      </c>
      <c r="S29" s="68">
        <f t="shared" si="5"/>
        <v>462953210</v>
      </c>
      <c r="T29" s="68">
        <f t="shared" si="5"/>
        <v>239279476</v>
      </c>
      <c r="U29" s="68">
        <f t="shared" si="5"/>
        <v>2474760657</v>
      </c>
      <c r="V29" s="68">
        <f t="shared" si="5"/>
        <v>0</v>
      </c>
      <c r="W29" s="68">
        <f t="shared" si="5"/>
        <v>2474760657</v>
      </c>
    </row>
    <row r="30" spans="1:23" x14ac:dyDescent="0.2">
      <c r="A30" s="311" t="s">
        <v>459</v>
      </c>
      <c r="B30" s="312"/>
      <c r="C30" s="312"/>
      <c r="D30" s="312"/>
      <c r="E30" s="312"/>
      <c r="F30" s="312"/>
      <c r="G30" s="312"/>
      <c r="H30" s="312"/>
      <c r="I30" s="312"/>
      <c r="J30" s="312"/>
      <c r="K30" s="312"/>
      <c r="L30" s="312"/>
      <c r="M30" s="312"/>
      <c r="N30" s="312"/>
      <c r="O30" s="312"/>
      <c r="P30" s="312"/>
      <c r="Q30" s="312"/>
      <c r="R30" s="312"/>
      <c r="S30" s="312"/>
      <c r="T30" s="312"/>
      <c r="U30" s="312"/>
      <c r="V30" s="312"/>
      <c r="W30" s="312"/>
    </row>
    <row r="31" spans="1:23" ht="36.75" customHeight="1" x14ac:dyDescent="0.2">
      <c r="A31" s="313" t="s">
        <v>460</v>
      </c>
      <c r="B31" s="313"/>
      <c r="C31" s="313"/>
      <c r="D31" s="313"/>
      <c r="E31" s="313"/>
      <c r="F31" s="313"/>
      <c r="G31" s="7">
        <v>24</v>
      </c>
      <c r="H31" s="66">
        <f>SUM(H12:H20)</f>
        <v>0</v>
      </c>
      <c r="I31" s="66">
        <f t="shared" ref="I31:W31" si="6">SUM(I12:I20)</f>
        <v>0</v>
      </c>
      <c r="J31" s="66">
        <f t="shared" si="6"/>
        <v>0</v>
      </c>
      <c r="K31" s="66">
        <f t="shared" si="6"/>
        <v>0</v>
      </c>
      <c r="L31" s="66">
        <f t="shared" si="6"/>
        <v>0</v>
      </c>
      <c r="M31" s="66">
        <f t="shared" si="6"/>
        <v>0</v>
      </c>
      <c r="N31" s="66">
        <f t="shared" si="6"/>
        <v>0</v>
      </c>
      <c r="O31" s="66">
        <f t="shared" si="6"/>
        <v>0</v>
      </c>
      <c r="P31" s="66">
        <f t="shared" si="6"/>
        <v>271185</v>
      </c>
      <c r="Q31" s="66">
        <f t="shared" si="6"/>
        <v>0</v>
      </c>
      <c r="R31" s="66">
        <f t="shared" si="6"/>
        <v>0</v>
      </c>
      <c r="S31" s="66">
        <f t="shared" si="6"/>
        <v>0</v>
      </c>
      <c r="T31" s="66">
        <f t="shared" si="6"/>
        <v>0</v>
      </c>
      <c r="U31" s="66">
        <f t="shared" si="6"/>
        <v>271185</v>
      </c>
      <c r="V31" s="66">
        <f t="shared" si="6"/>
        <v>0</v>
      </c>
      <c r="W31" s="66">
        <f t="shared" si="6"/>
        <v>271185</v>
      </c>
    </row>
    <row r="32" spans="1:23" ht="31.5" customHeight="1" x14ac:dyDescent="0.2">
      <c r="A32" s="313" t="s">
        <v>461</v>
      </c>
      <c r="B32" s="313"/>
      <c r="C32" s="313"/>
      <c r="D32" s="313"/>
      <c r="E32" s="313"/>
      <c r="F32" s="313"/>
      <c r="G32" s="7">
        <v>25</v>
      </c>
      <c r="H32" s="66">
        <f>H11+H31</f>
        <v>0</v>
      </c>
      <c r="I32" s="66">
        <f t="shared" ref="I32:W32" si="7">I11+I31</f>
        <v>0</v>
      </c>
      <c r="J32" s="66">
        <f t="shared" si="7"/>
        <v>0</v>
      </c>
      <c r="K32" s="66">
        <f t="shared" si="7"/>
        <v>0</v>
      </c>
      <c r="L32" s="66">
        <f t="shared" si="7"/>
        <v>0</v>
      </c>
      <c r="M32" s="66">
        <f t="shared" si="7"/>
        <v>0</v>
      </c>
      <c r="N32" s="66">
        <f t="shared" si="7"/>
        <v>0</v>
      </c>
      <c r="O32" s="66">
        <f t="shared" si="7"/>
        <v>0</v>
      </c>
      <c r="P32" s="66">
        <f t="shared" si="7"/>
        <v>271185</v>
      </c>
      <c r="Q32" s="66">
        <f t="shared" si="7"/>
        <v>0</v>
      </c>
      <c r="R32" s="66">
        <f t="shared" si="7"/>
        <v>0</v>
      </c>
      <c r="S32" s="66">
        <f t="shared" si="7"/>
        <v>0</v>
      </c>
      <c r="T32" s="66">
        <f t="shared" si="7"/>
        <v>239279476</v>
      </c>
      <c r="U32" s="66">
        <f t="shared" si="7"/>
        <v>239550661</v>
      </c>
      <c r="V32" s="66">
        <f t="shared" si="7"/>
        <v>0</v>
      </c>
      <c r="W32" s="66">
        <f t="shared" si="7"/>
        <v>239550661</v>
      </c>
    </row>
    <row r="33" spans="1:23" ht="30.75" customHeight="1" x14ac:dyDescent="0.2">
      <c r="A33" s="314" t="s">
        <v>462</v>
      </c>
      <c r="B33" s="314"/>
      <c r="C33" s="314"/>
      <c r="D33" s="314"/>
      <c r="E33" s="314"/>
      <c r="F33" s="314"/>
      <c r="G33" s="8">
        <v>26</v>
      </c>
      <c r="H33" s="68">
        <f>SUM(H21:H28)</f>
        <v>0</v>
      </c>
      <c r="I33" s="68">
        <f t="shared" ref="I33:W33" si="8">SUM(I21:I28)</f>
        <v>1701377</v>
      </c>
      <c r="J33" s="68">
        <f t="shared" si="8"/>
        <v>0</v>
      </c>
      <c r="K33" s="68">
        <f t="shared" si="8"/>
        <v>52000000</v>
      </c>
      <c r="L33" s="68">
        <f t="shared" si="8"/>
        <v>50229528</v>
      </c>
      <c r="M33" s="68">
        <f t="shared" si="8"/>
        <v>0</v>
      </c>
      <c r="N33" s="68">
        <f t="shared" si="8"/>
        <v>-9529123</v>
      </c>
      <c r="O33" s="68">
        <f t="shared" si="8"/>
        <v>0</v>
      </c>
      <c r="P33" s="68">
        <f t="shared" si="8"/>
        <v>0</v>
      </c>
      <c r="Q33" s="68">
        <f t="shared" si="8"/>
        <v>0</v>
      </c>
      <c r="R33" s="68">
        <f t="shared" si="8"/>
        <v>0</v>
      </c>
      <c r="S33" s="68">
        <f t="shared" si="8"/>
        <v>77778048</v>
      </c>
      <c r="T33" s="68">
        <f t="shared" si="8"/>
        <v>-231979074</v>
      </c>
      <c r="U33" s="68">
        <f t="shared" si="8"/>
        <v>-160258300</v>
      </c>
      <c r="V33" s="68">
        <f t="shared" si="8"/>
        <v>0</v>
      </c>
      <c r="W33" s="68">
        <f t="shared" si="8"/>
        <v>-160258300</v>
      </c>
    </row>
    <row r="34" spans="1:23" x14ac:dyDescent="0.2">
      <c r="A34" s="311" t="s">
        <v>463</v>
      </c>
      <c r="B34" s="315"/>
      <c r="C34" s="315"/>
      <c r="D34" s="315"/>
      <c r="E34" s="315"/>
      <c r="F34" s="315"/>
      <c r="G34" s="315"/>
      <c r="H34" s="315"/>
      <c r="I34" s="315"/>
      <c r="J34" s="315"/>
      <c r="K34" s="315"/>
      <c r="L34" s="315"/>
      <c r="M34" s="315"/>
      <c r="N34" s="315"/>
      <c r="O34" s="315"/>
      <c r="P34" s="315"/>
      <c r="Q34" s="315"/>
      <c r="R34" s="315"/>
      <c r="S34" s="315"/>
      <c r="T34" s="315"/>
      <c r="U34" s="315"/>
      <c r="V34" s="315"/>
      <c r="W34" s="315"/>
    </row>
    <row r="35" spans="1:23" x14ac:dyDescent="0.2">
      <c r="A35" s="309" t="s">
        <v>464</v>
      </c>
      <c r="B35" s="309"/>
      <c r="C35" s="309"/>
      <c r="D35" s="309"/>
      <c r="E35" s="309"/>
      <c r="F35" s="309"/>
      <c r="G35" s="6">
        <v>27</v>
      </c>
      <c r="H35" s="65">
        <f>+H29</f>
        <v>1672021210</v>
      </c>
      <c r="I35" s="65">
        <f t="shared" ref="I35:T35" si="9">+I29</f>
        <v>5304283</v>
      </c>
      <c r="J35" s="65">
        <f>+J29</f>
        <v>83601061</v>
      </c>
      <c r="K35" s="65">
        <f t="shared" si="9"/>
        <v>96815284</v>
      </c>
      <c r="L35" s="65">
        <f t="shared" si="9"/>
        <v>86119149</v>
      </c>
      <c r="M35" s="65">
        <f t="shared" si="9"/>
        <v>0</v>
      </c>
      <c r="N35" s="65">
        <f t="shared" si="9"/>
        <v>0</v>
      </c>
      <c r="O35" s="65">
        <f t="shared" si="9"/>
        <v>0</v>
      </c>
      <c r="P35" s="65">
        <f t="shared" si="9"/>
        <v>905282</v>
      </c>
      <c r="Q35" s="65">
        <f t="shared" si="9"/>
        <v>0</v>
      </c>
      <c r="R35" s="65">
        <f t="shared" si="9"/>
        <v>0</v>
      </c>
      <c r="S35" s="65">
        <f t="shared" si="9"/>
        <v>462953210</v>
      </c>
      <c r="T35" s="65">
        <f t="shared" si="9"/>
        <v>239279476</v>
      </c>
      <c r="U35" s="69">
        <f t="shared" ref="U35:U37" si="10">H35+I35+J35+K35-L35+M35+N35+O35+P35+Q35+R35+S35+T35</f>
        <v>2474760657</v>
      </c>
      <c r="V35" s="65">
        <v>0</v>
      </c>
      <c r="W35" s="69">
        <f t="shared" ref="W35:W37" si="11">U35+V35</f>
        <v>2474760657</v>
      </c>
    </row>
    <row r="36" spans="1:23" x14ac:dyDescent="0.2">
      <c r="A36" s="292" t="s">
        <v>465</v>
      </c>
      <c r="B36" s="292"/>
      <c r="C36" s="292"/>
      <c r="D36" s="292"/>
      <c r="E36" s="292"/>
      <c r="F36" s="292"/>
      <c r="G36" s="6">
        <v>28</v>
      </c>
      <c r="H36" s="65">
        <v>0</v>
      </c>
      <c r="I36" s="65">
        <v>0</v>
      </c>
      <c r="J36" s="65">
        <v>0</v>
      </c>
      <c r="K36" s="65">
        <v>0</v>
      </c>
      <c r="L36" s="65">
        <v>0</v>
      </c>
      <c r="M36" s="65">
        <v>0</v>
      </c>
      <c r="N36" s="65">
        <v>0</v>
      </c>
      <c r="O36" s="65">
        <v>0</v>
      </c>
      <c r="P36" s="65">
        <v>0</v>
      </c>
      <c r="Q36" s="65">
        <v>0</v>
      </c>
      <c r="R36" s="65">
        <v>0</v>
      </c>
      <c r="S36" s="65">
        <v>0</v>
      </c>
      <c r="T36" s="65">
        <v>0</v>
      </c>
      <c r="U36" s="69">
        <f t="shared" si="10"/>
        <v>0</v>
      </c>
      <c r="V36" s="65">
        <v>0</v>
      </c>
      <c r="W36" s="69">
        <f t="shared" si="11"/>
        <v>0</v>
      </c>
    </row>
    <row r="37" spans="1:23" x14ac:dyDescent="0.2">
      <c r="A37" s="292" t="s">
        <v>466</v>
      </c>
      <c r="B37" s="292"/>
      <c r="C37" s="292"/>
      <c r="D37" s="292"/>
      <c r="E37" s="292"/>
      <c r="F37" s="292"/>
      <c r="G37" s="6">
        <v>29</v>
      </c>
      <c r="H37" s="65">
        <v>0</v>
      </c>
      <c r="I37" s="65">
        <v>0</v>
      </c>
      <c r="J37" s="65">
        <v>0</v>
      </c>
      <c r="K37" s="65">
        <v>0</v>
      </c>
      <c r="L37" s="65">
        <v>0</v>
      </c>
      <c r="M37" s="65">
        <v>0</v>
      </c>
      <c r="N37" s="65">
        <v>0</v>
      </c>
      <c r="O37" s="65">
        <v>0</v>
      </c>
      <c r="P37" s="65">
        <v>0</v>
      </c>
      <c r="Q37" s="65">
        <v>0</v>
      </c>
      <c r="R37" s="65">
        <v>0</v>
      </c>
      <c r="S37" s="65">
        <v>0</v>
      </c>
      <c r="T37" s="65">
        <v>0</v>
      </c>
      <c r="U37" s="69">
        <f t="shared" si="10"/>
        <v>0</v>
      </c>
      <c r="V37" s="65">
        <v>0</v>
      </c>
      <c r="W37" s="69">
        <f t="shared" si="11"/>
        <v>0</v>
      </c>
    </row>
    <row r="38" spans="1:23" ht="25.5" customHeight="1" x14ac:dyDescent="0.2">
      <c r="A38" s="309" t="s">
        <v>467</v>
      </c>
      <c r="B38" s="309"/>
      <c r="C38" s="309"/>
      <c r="D38" s="309"/>
      <c r="E38" s="309"/>
      <c r="F38" s="309"/>
      <c r="G38" s="6">
        <v>30</v>
      </c>
      <c r="H38" s="69">
        <f>H35+H36+H37</f>
        <v>1672021210</v>
      </c>
      <c r="I38" s="69">
        <f t="shared" ref="I38:W38" si="12">I35+I36+I37</f>
        <v>5304283</v>
      </c>
      <c r="J38" s="69">
        <f t="shared" si="12"/>
        <v>83601061</v>
      </c>
      <c r="K38" s="69">
        <f t="shared" si="12"/>
        <v>96815284</v>
      </c>
      <c r="L38" s="69">
        <f t="shared" si="12"/>
        <v>86119149</v>
      </c>
      <c r="M38" s="69">
        <f t="shared" si="12"/>
        <v>0</v>
      </c>
      <c r="N38" s="69">
        <f t="shared" si="12"/>
        <v>0</v>
      </c>
      <c r="O38" s="69">
        <f t="shared" si="12"/>
        <v>0</v>
      </c>
      <c r="P38" s="69">
        <f t="shared" si="12"/>
        <v>905282</v>
      </c>
      <c r="Q38" s="69">
        <f t="shared" si="12"/>
        <v>0</v>
      </c>
      <c r="R38" s="69">
        <f t="shared" si="12"/>
        <v>0</v>
      </c>
      <c r="S38" s="69">
        <f t="shared" si="12"/>
        <v>462953210</v>
      </c>
      <c r="T38" s="69">
        <f t="shared" si="12"/>
        <v>239279476</v>
      </c>
      <c r="U38" s="69">
        <f t="shared" si="12"/>
        <v>2474760657</v>
      </c>
      <c r="V38" s="69">
        <f t="shared" si="12"/>
        <v>0</v>
      </c>
      <c r="W38" s="69">
        <f t="shared" si="12"/>
        <v>2474760657</v>
      </c>
    </row>
    <row r="39" spans="1:23" x14ac:dyDescent="0.2">
      <c r="A39" s="292" t="s">
        <v>468</v>
      </c>
      <c r="B39" s="292"/>
      <c r="C39" s="292"/>
      <c r="D39" s="292"/>
      <c r="E39" s="292"/>
      <c r="F39" s="292"/>
      <c r="G39" s="6">
        <v>31</v>
      </c>
      <c r="H39" s="67">
        <v>0</v>
      </c>
      <c r="I39" s="67">
        <v>0</v>
      </c>
      <c r="J39" s="67">
        <v>0</v>
      </c>
      <c r="K39" s="67">
        <v>0</v>
      </c>
      <c r="L39" s="67">
        <v>0</v>
      </c>
      <c r="M39" s="67">
        <v>0</v>
      </c>
      <c r="N39" s="67">
        <v>0</v>
      </c>
      <c r="O39" s="67">
        <v>0</v>
      </c>
      <c r="P39" s="67">
        <v>0</v>
      </c>
      <c r="Q39" s="67">
        <v>0</v>
      </c>
      <c r="R39" s="67">
        <v>0</v>
      </c>
      <c r="S39" s="67">
        <v>0</v>
      </c>
      <c r="T39" s="65">
        <v>-218037220</v>
      </c>
      <c r="U39" s="69">
        <f t="shared" ref="U39:U56" si="13">H39+I39+J39+K39-L39+M39+N39+O39+P39+Q39+R39+S39+T39</f>
        <v>-218037220</v>
      </c>
      <c r="V39" s="65">
        <v>0</v>
      </c>
      <c r="W39" s="69">
        <f t="shared" ref="W39:W56" si="14">U39+V39</f>
        <v>-218037220</v>
      </c>
    </row>
    <row r="40" spans="1:23" x14ac:dyDescent="0.2">
      <c r="A40" s="292" t="s">
        <v>469</v>
      </c>
      <c r="B40" s="292"/>
      <c r="C40" s="292"/>
      <c r="D40" s="292"/>
      <c r="E40" s="292"/>
      <c r="F40" s="292"/>
      <c r="G40" s="6">
        <v>32</v>
      </c>
      <c r="H40" s="67">
        <v>0</v>
      </c>
      <c r="I40" s="67">
        <v>0</v>
      </c>
      <c r="J40" s="67">
        <v>0</v>
      </c>
      <c r="K40" s="67">
        <v>0</v>
      </c>
      <c r="L40" s="67">
        <v>0</v>
      </c>
      <c r="M40" s="67">
        <v>0</v>
      </c>
      <c r="N40" s="65">
        <v>0</v>
      </c>
      <c r="O40" s="67">
        <v>0</v>
      </c>
      <c r="P40" s="67">
        <v>0</v>
      </c>
      <c r="Q40" s="67">
        <v>0</v>
      </c>
      <c r="R40" s="67">
        <v>0</v>
      </c>
      <c r="S40" s="67">
        <v>0</v>
      </c>
      <c r="T40" s="67">
        <v>0</v>
      </c>
      <c r="U40" s="69">
        <f t="shared" si="13"/>
        <v>0</v>
      </c>
      <c r="V40" s="65">
        <v>0</v>
      </c>
      <c r="W40" s="69">
        <f t="shared" si="14"/>
        <v>0</v>
      </c>
    </row>
    <row r="41" spans="1:23" ht="27.2" customHeight="1" x14ac:dyDescent="0.2">
      <c r="A41" s="292" t="s">
        <v>470</v>
      </c>
      <c r="B41" s="292"/>
      <c r="C41" s="292"/>
      <c r="D41" s="292"/>
      <c r="E41" s="292"/>
      <c r="F41" s="292"/>
      <c r="G41" s="6">
        <v>33</v>
      </c>
      <c r="H41" s="67">
        <v>0</v>
      </c>
      <c r="I41" s="67">
        <v>0</v>
      </c>
      <c r="J41" s="67">
        <v>0</v>
      </c>
      <c r="K41" s="67">
        <v>0</v>
      </c>
      <c r="L41" s="67">
        <v>0</v>
      </c>
      <c r="M41" s="67">
        <v>0</v>
      </c>
      <c r="N41" s="67">
        <v>0</v>
      </c>
      <c r="O41" s="65">
        <v>0</v>
      </c>
      <c r="P41" s="67">
        <v>0</v>
      </c>
      <c r="Q41" s="67">
        <v>0</v>
      </c>
      <c r="R41" s="67">
        <v>0</v>
      </c>
      <c r="S41" s="65">
        <v>0</v>
      </c>
      <c r="T41" s="65">
        <v>0</v>
      </c>
      <c r="U41" s="69">
        <f t="shared" si="13"/>
        <v>0</v>
      </c>
      <c r="V41" s="65">
        <v>0</v>
      </c>
      <c r="W41" s="69">
        <f t="shared" si="14"/>
        <v>0</v>
      </c>
    </row>
    <row r="42" spans="1:23" ht="20.25" customHeight="1" x14ac:dyDescent="0.2">
      <c r="A42" s="292" t="s">
        <v>471</v>
      </c>
      <c r="B42" s="292"/>
      <c r="C42" s="292"/>
      <c r="D42" s="292"/>
      <c r="E42" s="292"/>
      <c r="F42" s="292"/>
      <c r="G42" s="6">
        <v>34</v>
      </c>
      <c r="H42" s="67">
        <v>0</v>
      </c>
      <c r="I42" s="67">
        <v>0</v>
      </c>
      <c r="J42" s="67">
        <v>0</v>
      </c>
      <c r="K42" s="67">
        <v>0</v>
      </c>
      <c r="L42" s="67">
        <v>0</v>
      </c>
      <c r="M42" s="67">
        <v>0</v>
      </c>
      <c r="N42" s="67">
        <v>0</v>
      </c>
      <c r="O42" s="67">
        <v>0</v>
      </c>
      <c r="P42" s="65">
        <v>212023</v>
      </c>
      <c r="Q42" s="67">
        <v>0</v>
      </c>
      <c r="R42" s="67">
        <v>0</v>
      </c>
      <c r="S42" s="65">
        <v>0</v>
      </c>
      <c r="T42" s="65">
        <v>0</v>
      </c>
      <c r="U42" s="69">
        <f t="shared" si="13"/>
        <v>212023</v>
      </c>
      <c r="V42" s="65">
        <v>0</v>
      </c>
      <c r="W42" s="69">
        <f t="shared" si="14"/>
        <v>212023</v>
      </c>
    </row>
    <row r="43" spans="1:23" ht="21" customHeight="1" x14ac:dyDescent="0.2">
      <c r="A43" s="292" t="s">
        <v>472</v>
      </c>
      <c r="B43" s="292"/>
      <c r="C43" s="292"/>
      <c r="D43" s="292"/>
      <c r="E43" s="292"/>
      <c r="F43" s="292"/>
      <c r="G43" s="6">
        <v>35</v>
      </c>
      <c r="H43" s="67">
        <v>0</v>
      </c>
      <c r="I43" s="67">
        <v>0</v>
      </c>
      <c r="J43" s="67">
        <v>0</v>
      </c>
      <c r="K43" s="67">
        <v>0</v>
      </c>
      <c r="L43" s="67">
        <v>0</v>
      </c>
      <c r="M43" s="67">
        <v>0</v>
      </c>
      <c r="N43" s="67">
        <v>0</v>
      </c>
      <c r="O43" s="67">
        <v>0</v>
      </c>
      <c r="P43" s="67">
        <v>0</v>
      </c>
      <c r="Q43" s="65">
        <v>0</v>
      </c>
      <c r="R43" s="67">
        <v>0</v>
      </c>
      <c r="S43" s="65">
        <v>0</v>
      </c>
      <c r="T43" s="65">
        <v>0</v>
      </c>
      <c r="U43" s="69">
        <f t="shared" si="13"/>
        <v>0</v>
      </c>
      <c r="V43" s="65">
        <v>0</v>
      </c>
      <c r="W43" s="69">
        <f t="shared" si="14"/>
        <v>0</v>
      </c>
    </row>
    <row r="44" spans="1:23" ht="29.25" customHeight="1" x14ac:dyDescent="0.2">
      <c r="A44" s="292" t="s">
        <v>473</v>
      </c>
      <c r="B44" s="292"/>
      <c r="C44" s="292"/>
      <c r="D44" s="292"/>
      <c r="E44" s="292"/>
      <c r="F44" s="292"/>
      <c r="G44" s="6">
        <v>36</v>
      </c>
      <c r="H44" s="67">
        <v>0</v>
      </c>
      <c r="I44" s="67">
        <v>0</v>
      </c>
      <c r="J44" s="67">
        <v>0</v>
      </c>
      <c r="K44" s="67">
        <v>0</v>
      </c>
      <c r="L44" s="67">
        <v>0</v>
      </c>
      <c r="M44" s="67">
        <v>0</v>
      </c>
      <c r="N44" s="67">
        <v>0</v>
      </c>
      <c r="O44" s="67">
        <v>0</v>
      </c>
      <c r="P44" s="67">
        <v>0</v>
      </c>
      <c r="Q44" s="67">
        <v>0</v>
      </c>
      <c r="R44" s="65">
        <v>0</v>
      </c>
      <c r="S44" s="65">
        <v>0</v>
      </c>
      <c r="T44" s="65">
        <v>0</v>
      </c>
      <c r="U44" s="69">
        <f t="shared" si="13"/>
        <v>0</v>
      </c>
      <c r="V44" s="65">
        <v>0</v>
      </c>
      <c r="W44" s="69">
        <f t="shared" si="14"/>
        <v>0</v>
      </c>
    </row>
    <row r="45" spans="1:23" ht="21" customHeight="1" x14ac:dyDescent="0.2">
      <c r="A45" s="292" t="s">
        <v>474</v>
      </c>
      <c r="B45" s="292"/>
      <c r="C45" s="292"/>
      <c r="D45" s="292"/>
      <c r="E45" s="292"/>
      <c r="F45" s="292"/>
      <c r="G45" s="6">
        <v>37</v>
      </c>
      <c r="H45" s="67">
        <v>0</v>
      </c>
      <c r="I45" s="67">
        <v>0</v>
      </c>
      <c r="J45" s="67">
        <v>0</v>
      </c>
      <c r="K45" s="67">
        <v>0</v>
      </c>
      <c r="L45" s="67">
        <v>0</v>
      </c>
      <c r="M45" s="67">
        <v>0</v>
      </c>
      <c r="N45" s="65">
        <v>0</v>
      </c>
      <c r="O45" s="65">
        <v>0</v>
      </c>
      <c r="P45" s="65">
        <v>0</v>
      </c>
      <c r="Q45" s="65">
        <v>0</v>
      </c>
      <c r="R45" s="65">
        <v>0</v>
      </c>
      <c r="S45" s="65">
        <v>0</v>
      </c>
      <c r="T45" s="65">
        <v>0</v>
      </c>
      <c r="U45" s="69">
        <f t="shared" si="13"/>
        <v>0</v>
      </c>
      <c r="V45" s="65">
        <v>0</v>
      </c>
      <c r="W45" s="69">
        <f t="shared" si="14"/>
        <v>0</v>
      </c>
    </row>
    <row r="46" spans="1:23" x14ac:dyDescent="0.2">
      <c r="A46" s="292" t="s">
        <v>475</v>
      </c>
      <c r="B46" s="292"/>
      <c r="C46" s="292"/>
      <c r="D46" s="292"/>
      <c r="E46" s="292"/>
      <c r="F46" s="292"/>
      <c r="G46" s="6">
        <v>38</v>
      </c>
      <c r="H46" s="67">
        <v>0</v>
      </c>
      <c r="I46" s="67">
        <v>0</v>
      </c>
      <c r="J46" s="67">
        <v>0</v>
      </c>
      <c r="K46" s="67">
        <v>0</v>
      </c>
      <c r="L46" s="67">
        <v>0</v>
      </c>
      <c r="M46" s="67">
        <v>0</v>
      </c>
      <c r="N46" s="65">
        <v>0</v>
      </c>
      <c r="O46" s="65">
        <v>0</v>
      </c>
      <c r="P46" s="65">
        <v>0</v>
      </c>
      <c r="Q46" s="65">
        <v>0</v>
      </c>
      <c r="R46" s="65">
        <v>0</v>
      </c>
      <c r="S46" s="65">
        <v>0</v>
      </c>
      <c r="T46" s="65">
        <v>0</v>
      </c>
      <c r="U46" s="69">
        <f t="shared" si="13"/>
        <v>0</v>
      </c>
      <c r="V46" s="65">
        <v>0</v>
      </c>
      <c r="W46" s="69">
        <f t="shared" si="14"/>
        <v>0</v>
      </c>
    </row>
    <row r="47" spans="1:23" x14ac:dyDescent="0.2">
      <c r="A47" s="292" t="s">
        <v>476</v>
      </c>
      <c r="B47" s="292"/>
      <c r="C47" s="292"/>
      <c r="D47" s="292"/>
      <c r="E47" s="292"/>
      <c r="F47" s="292"/>
      <c r="G47" s="6">
        <v>39</v>
      </c>
      <c r="H47" s="65">
        <v>0</v>
      </c>
      <c r="I47" s="65">
        <v>0</v>
      </c>
      <c r="J47" s="65">
        <v>0</v>
      </c>
      <c r="K47" s="65">
        <v>0</v>
      </c>
      <c r="L47" s="65">
        <v>0</v>
      </c>
      <c r="M47" s="65">
        <v>0</v>
      </c>
      <c r="N47" s="65">
        <v>0</v>
      </c>
      <c r="O47" s="65">
        <v>0</v>
      </c>
      <c r="P47" s="65">
        <v>0</v>
      </c>
      <c r="Q47" s="65">
        <v>0</v>
      </c>
      <c r="R47" s="65">
        <v>0</v>
      </c>
      <c r="S47" s="65">
        <v>0</v>
      </c>
      <c r="T47" s="65">
        <v>0</v>
      </c>
      <c r="U47" s="69">
        <f t="shared" si="13"/>
        <v>0</v>
      </c>
      <c r="V47" s="65">
        <v>0</v>
      </c>
      <c r="W47" s="69">
        <f t="shared" si="14"/>
        <v>0</v>
      </c>
    </row>
    <row r="48" spans="1:23" x14ac:dyDescent="0.2">
      <c r="A48" s="292" t="s">
        <v>477</v>
      </c>
      <c r="B48" s="292"/>
      <c r="C48" s="292"/>
      <c r="D48" s="292"/>
      <c r="E48" s="292"/>
      <c r="F48" s="292"/>
      <c r="G48" s="6">
        <v>40</v>
      </c>
      <c r="H48" s="67">
        <v>0</v>
      </c>
      <c r="I48" s="67">
        <v>0</v>
      </c>
      <c r="J48" s="67">
        <v>0</v>
      </c>
      <c r="K48" s="67">
        <v>0</v>
      </c>
      <c r="L48" s="67">
        <v>0</v>
      </c>
      <c r="M48" s="67">
        <v>0</v>
      </c>
      <c r="N48" s="65">
        <v>0</v>
      </c>
      <c r="O48" s="65">
        <v>0</v>
      </c>
      <c r="P48" s="65">
        <v>-42404</v>
      </c>
      <c r="Q48" s="65">
        <v>0</v>
      </c>
      <c r="R48" s="65">
        <v>0</v>
      </c>
      <c r="S48" s="65">
        <v>0</v>
      </c>
      <c r="T48" s="65">
        <v>0</v>
      </c>
      <c r="U48" s="69">
        <f t="shared" si="13"/>
        <v>-42404</v>
      </c>
      <c r="V48" s="65">
        <v>0</v>
      </c>
      <c r="W48" s="69">
        <f t="shared" si="14"/>
        <v>-42404</v>
      </c>
    </row>
    <row r="49" spans="1:23" ht="24" customHeight="1" x14ac:dyDescent="0.2">
      <c r="A49" s="292" t="s">
        <v>478</v>
      </c>
      <c r="B49" s="292"/>
      <c r="C49" s="292"/>
      <c r="D49" s="292"/>
      <c r="E49" s="292"/>
      <c r="F49" s="292"/>
      <c r="G49" s="6">
        <v>41</v>
      </c>
      <c r="H49" s="65">
        <v>0</v>
      </c>
      <c r="I49" s="65">
        <v>0</v>
      </c>
      <c r="J49" s="65">
        <v>0</v>
      </c>
      <c r="K49" s="65">
        <v>0</v>
      </c>
      <c r="L49" s="65">
        <v>0</v>
      </c>
      <c r="M49" s="65">
        <v>0</v>
      </c>
      <c r="N49" s="65">
        <v>0</v>
      </c>
      <c r="O49" s="65">
        <v>0</v>
      </c>
      <c r="P49" s="65">
        <v>0</v>
      </c>
      <c r="Q49" s="65">
        <v>0</v>
      </c>
      <c r="R49" s="65">
        <v>0</v>
      </c>
      <c r="S49" s="65">
        <v>0</v>
      </c>
      <c r="T49" s="65">
        <v>0</v>
      </c>
      <c r="U49" s="69">
        <f>H49+I49+J49+K49-L49+M49+N49+O49+P49+Q49+R49+S49+T49</f>
        <v>0</v>
      </c>
      <c r="V49" s="65">
        <v>0</v>
      </c>
      <c r="W49" s="69">
        <f t="shared" si="14"/>
        <v>0</v>
      </c>
    </row>
    <row r="50" spans="1:23" ht="26.25" customHeight="1" x14ac:dyDescent="0.2">
      <c r="A50" s="292" t="s">
        <v>479</v>
      </c>
      <c r="B50" s="292"/>
      <c r="C50" s="292"/>
      <c r="D50" s="292"/>
      <c r="E50" s="292"/>
      <c r="F50" s="292"/>
      <c r="G50" s="6">
        <v>42</v>
      </c>
      <c r="H50" s="65">
        <v>0</v>
      </c>
      <c r="I50" s="65">
        <v>0</v>
      </c>
      <c r="J50" s="65">
        <v>0</v>
      </c>
      <c r="K50" s="65">
        <v>0</v>
      </c>
      <c r="L50" s="65">
        <v>0</v>
      </c>
      <c r="M50" s="65">
        <v>0</v>
      </c>
      <c r="N50" s="65">
        <v>0</v>
      </c>
      <c r="O50" s="65">
        <v>0</v>
      </c>
      <c r="P50" s="65">
        <v>0</v>
      </c>
      <c r="Q50" s="65">
        <v>0</v>
      </c>
      <c r="R50" s="65">
        <v>0</v>
      </c>
      <c r="S50" s="65">
        <v>0</v>
      </c>
      <c r="T50" s="65">
        <v>0</v>
      </c>
      <c r="U50" s="69">
        <f t="shared" si="13"/>
        <v>0</v>
      </c>
      <c r="V50" s="65">
        <v>0</v>
      </c>
      <c r="W50" s="69">
        <f t="shared" si="14"/>
        <v>0</v>
      </c>
    </row>
    <row r="51" spans="1:23" ht="22.5" customHeight="1" x14ac:dyDescent="0.2">
      <c r="A51" s="292" t="s">
        <v>480</v>
      </c>
      <c r="B51" s="292"/>
      <c r="C51" s="292"/>
      <c r="D51" s="292"/>
      <c r="E51" s="292"/>
      <c r="F51" s="292"/>
      <c r="G51" s="6">
        <v>43</v>
      </c>
      <c r="H51" s="65">
        <v>0</v>
      </c>
      <c r="I51" s="65">
        <v>0</v>
      </c>
      <c r="J51" s="65">
        <v>0</v>
      </c>
      <c r="K51" s="65">
        <v>0</v>
      </c>
      <c r="L51" s="65">
        <v>0</v>
      </c>
      <c r="M51" s="65">
        <v>0</v>
      </c>
      <c r="N51" s="65">
        <v>0</v>
      </c>
      <c r="O51" s="65">
        <v>0</v>
      </c>
      <c r="P51" s="65">
        <v>0</v>
      </c>
      <c r="Q51" s="65">
        <v>0</v>
      </c>
      <c r="R51" s="65">
        <v>0</v>
      </c>
      <c r="S51" s="65">
        <v>0</v>
      </c>
      <c r="T51" s="65">
        <v>0</v>
      </c>
      <c r="U51" s="69">
        <f t="shared" si="13"/>
        <v>0</v>
      </c>
      <c r="V51" s="65">
        <v>0</v>
      </c>
      <c r="W51" s="69">
        <f t="shared" si="14"/>
        <v>0</v>
      </c>
    </row>
    <row r="52" spans="1:23" x14ac:dyDescent="0.2">
      <c r="A52" s="292" t="s">
        <v>481</v>
      </c>
      <c r="B52" s="292"/>
      <c r="C52" s="292"/>
      <c r="D52" s="292"/>
      <c r="E52" s="292"/>
      <c r="F52" s="292"/>
      <c r="G52" s="6">
        <v>44</v>
      </c>
      <c r="H52" s="65">
        <v>0</v>
      </c>
      <c r="I52" s="65">
        <v>0</v>
      </c>
      <c r="J52" s="65">
        <v>0</v>
      </c>
      <c r="K52" s="65">
        <v>0</v>
      </c>
      <c r="L52" s="65">
        <v>6403433</v>
      </c>
      <c r="M52" s="65">
        <v>0</v>
      </c>
      <c r="N52" s="65">
        <v>0</v>
      </c>
      <c r="O52" s="65">
        <v>0</v>
      </c>
      <c r="P52" s="65">
        <v>0</v>
      </c>
      <c r="Q52" s="65">
        <v>0</v>
      </c>
      <c r="R52" s="65">
        <v>0</v>
      </c>
      <c r="S52" s="65">
        <v>0</v>
      </c>
      <c r="T52" s="65">
        <v>0</v>
      </c>
      <c r="U52" s="69">
        <f t="shared" si="13"/>
        <v>-6403433</v>
      </c>
      <c r="V52" s="65">
        <v>0</v>
      </c>
      <c r="W52" s="69">
        <f t="shared" si="14"/>
        <v>-6403433</v>
      </c>
    </row>
    <row r="53" spans="1:23" x14ac:dyDescent="0.2">
      <c r="A53" s="292" t="s">
        <v>482</v>
      </c>
      <c r="B53" s="292"/>
      <c r="C53" s="292"/>
      <c r="D53" s="292"/>
      <c r="E53" s="292"/>
      <c r="F53" s="292"/>
      <c r="G53" s="6">
        <v>45</v>
      </c>
      <c r="H53" s="65">
        <v>0</v>
      </c>
      <c r="I53" s="65">
        <v>0</v>
      </c>
      <c r="J53" s="65">
        <v>0</v>
      </c>
      <c r="K53" s="65">
        <v>0</v>
      </c>
      <c r="L53" s="65">
        <v>0</v>
      </c>
      <c r="M53" s="65">
        <v>0</v>
      </c>
      <c r="N53" s="65">
        <v>0</v>
      </c>
      <c r="O53" s="65">
        <v>0</v>
      </c>
      <c r="P53" s="65">
        <v>0</v>
      </c>
      <c r="Q53" s="65">
        <v>0</v>
      </c>
      <c r="R53" s="65">
        <v>0</v>
      </c>
      <c r="S53" s="65">
        <v>0</v>
      </c>
      <c r="T53" s="65">
        <v>0</v>
      </c>
      <c r="U53" s="69">
        <f t="shared" si="13"/>
        <v>0</v>
      </c>
      <c r="V53" s="65">
        <v>0</v>
      </c>
      <c r="W53" s="69">
        <f t="shared" si="14"/>
        <v>0</v>
      </c>
    </row>
    <row r="54" spans="1:23" x14ac:dyDescent="0.2">
      <c r="A54" s="292" t="s">
        <v>483</v>
      </c>
      <c r="B54" s="292"/>
      <c r="C54" s="292"/>
      <c r="D54" s="292"/>
      <c r="E54" s="292"/>
      <c r="F54" s="292"/>
      <c r="G54" s="6">
        <v>46</v>
      </c>
      <c r="H54" s="65">
        <v>0</v>
      </c>
      <c r="I54" s="65">
        <v>0</v>
      </c>
      <c r="J54" s="65">
        <v>0</v>
      </c>
      <c r="K54" s="65">
        <v>0</v>
      </c>
      <c r="L54" s="65">
        <v>0</v>
      </c>
      <c r="M54" s="65">
        <v>0</v>
      </c>
      <c r="N54" s="65">
        <v>0</v>
      </c>
      <c r="O54" s="65">
        <v>0</v>
      </c>
      <c r="P54" s="65">
        <v>0</v>
      </c>
      <c r="Q54" s="65">
        <v>0</v>
      </c>
      <c r="R54" s="65">
        <v>0</v>
      </c>
      <c r="S54" s="65">
        <v>0</v>
      </c>
      <c r="T54" s="65">
        <v>0</v>
      </c>
      <c r="U54" s="69">
        <f t="shared" si="13"/>
        <v>0</v>
      </c>
      <c r="V54" s="65">
        <v>0</v>
      </c>
      <c r="W54" s="69">
        <f t="shared" si="14"/>
        <v>0</v>
      </c>
    </row>
    <row r="55" spans="1:23" x14ac:dyDescent="0.2">
      <c r="A55" s="292" t="s">
        <v>484</v>
      </c>
      <c r="B55" s="292"/>
      <c r="C55" s="292"/>
      <c r="D55" s="292"/>
      <c r="E55" s="292"/>
      <c r="F55" s="292"/>
      <c r="G55" s="6">
        <v>47</v>
      </c>
      <c r="H55" s="65">
        <v>0</v>
      </c>
      <c r="I55" s="65">
        <v>0</v>
      </c>
      <c r="J55" s="65">
        <v>0</v>
      </c>
      <c r="K55" s="65">
        <v>0</v>
      </c>
      <c r="L55" s="65">
        <v>0</v>
      </c>
      <c r="M55" s="65">
        <v>0</v>
      </c>
      <c r="N55" s="65">
        <v>0</v>
      </c>
      <c r="O55" s="65">
        <v>0</v>
      </c>
      <c r="P55" s="65">
        <v>0</v>
      </c>
      <c r="Q55" s="65">
        <v>0</v>
      </c>
      <c r="R55" s="65">
        <v>0</v>
      </c>
      <c r="S55" s="65">
        <v>239279476</v>
      </c>
      <c r="T55" s="65">
        <v>-239279476</v>
      </c>
      <c r="U55" s="69">
        <f t="shared" si="13"/>
        <v>0</v>
      </c>
      <c r="V55" s="65">
        <v>0</v>
      </c>
      <c r="W55" s="69">
        <f t="shared" si="14"/>
        <v>0</v>
      </c>
    </row>
    <row r="56" spans="1:23" x14ac:dyDescent="0.2">
      <c r="A56" s="292" t="s">
        <v>485</v>
      </c>
      <c r="B56" s="292"/>
      <c r="C56" s="292"/>
      <c r="D56" s="292"/>
      <c r="E56" s="292"/>
      <c r="F56" s="292"/>
      <c r="G56" s="6">
        <v>48</v>
      </c>
      <c r="H56" s="65">
        <v>0</v>
      </c>
      <c r="I56" s="65">
        <v>0</v>
      </c>
      <c r="J56" s="65">
        <v>0</v>
      </c>
      <c r="K56" s="65">
        <v>0</v>
      </c>
      <c r="L56" s="65">
        <v>0</v>
      </c>
      <c r="M56" s="65">
        <v>0</v>
      </c>
      <c r="N56" s="65">
        <v>0</v>
      </c>
      <c r="O56" s="65">
        <v>0</v>
      </c>
      <c r="P56" s="65">
        <v>0</v>
      </c>
      <c r="Q56" s="65">
        <v>0</v>
      </c>
      <c r="R56" s="65">
        <v>0</v>
      </c>
      <c r="S56" s="65">
        <v>0</v>
      </c>
      <c r="T56" s="65">
        <v>0</v>
      </c>
      <c r="U56" s="69">
        <f t="shared" si="13"/>
        <v>0</v>
      </c>
      <c r="V56" s="65">
        <v>0</v>
      </c>
      <c r="W56" s="69">
        <f t="shared" si="14"/>
        <v>0</v>
      </c>
    </row>
    <row r="57" spans="1:23" ht="25.5" customHeight="1" x14ac:dyDescent="0.2">
      <c r="A57" s="318" t="s">
        <v>486</v>
      </c>
      <c r="B57" s="318"/>
      <c r="C57" s="318"/>
      <c r="D57" s="318"/>
      <c r="E57" s="318"/>
      <c r="F57" s="318"/>
      <c r="G57" s="9">
        <v>49</v>
      </c>
      <c r="H57" s="70">
        <f>SUM(H38:H56)</f>
        <v>1672021210</v>
      </c>
      <c r="I57" s="70">
        <f t="shared" ref="I57:W57" si="15">SUM(I38:I56)</f>
        <v>5304283</v>
      </c>
      <c r="J57" s="70">
        <f t="shared" si="15"/>
        <v>83601061</v>
      </c>
      <c r="K57" s="70">
        <f t="shared" si="15"/>
        <v>96815284</v>
      </c>
      <c r="L57" s="70">
        <f t="shared" si="15"/>
        <v>92522582</v>
      </c>
      <c r="M57" s="70">
        <f t="shared" si="15"/>
        <v>0</v>
      </c>
      <c r="N57" s="70">
        <f t="shared" si="15"/>
        <v>0</v>
      </c>
      <c r="O57" s="70">
        <f t="shared" si="15"/>
        <v>0</v>
      </c>
      <c r="P57" s="70">
        <f t="shared" si="15"/>
        <v>1074901</v>
      </c>
      <c r="Q57" s="70">
        <f t="shared" si="15"/>
        <v>0</v>
      </c>
      <c r="R57" s="70">
        <f t="shared" si="15"/>
        <v>0</v>
      </c>
      <c r="S57" s="70">
        <f t="shared" si="15"/>
        <v>702232686</v>
      </c>
      <c r="T57" s="70">
        <f t="shared" si="15"/>
        <v>-218037220</v>
      </c>
      <c r="U57" s="70">
        <f t="shared" si="15"/>
        <v>2250489623</v>
      </c>
      <c r="V57" s="70">
        <f t="shared" si="15"/>
        <v>0</v>
      </c>
      <c r="W57" s="70">
        <f t="shared" si="15"/>
        <v>2250489623</v>
      </c>
    </row>
    <row r="58" spans="1:23" x14ac:dyDescent="0.2">
      <c r="A58" s="311" t="s">
        <v>487</v>
      </c>
      <c r="B58" s="312"/>
      <c r="C58" s="312"/>
      <c r="D58" s="312"/>
      <c r="E58" s="312"/>
      <c r="F58" s="312"/>
      <c r="G58" s="312"/>
      <c r="H58" s="312"/>
      <c r="I58" s="312"/>
      <c r="J58" s="312"/>
      <c r="K58" s="312"/>
      <c r="L58" s="312"/>
      <c r="M58" s="312"/>
      <c r="N58" s="312"/>
      <c r="O58" s="312"/>
      <c r="P58" s="312"/>
      <c r="Q58" s="312"/>
      <c r="R58" s="312"/>
      <c r="S58" s="312"/>
      <c r="T58" s="312"/>
      <c r="U58" s="312"/>
      <c r="V58" s="312"/>
      <c r="W58" s="312"/>
    </row>
    <row r="59" spans="1:23" ht="31.5" customHeight="1" x14ac:dyDescent="0.2">
      <c r="A59" s="316" t="s">
        <v>488</v>
      </c>
      <c r="B59" s="316"/>
      <c r="C59" s="316"/>
      <c r="D59" s="316"/>
      <c r="E59" s="316"/>
      <c r="F59" s="316"/>
      <c r="G59" s="6">
        <v>50</v>
      </c>
      <c r="H59" s="69">
        <f>SUM(H40:H48)</f>
        <v>0</v>
      </c>
      <c r="I59" s="69">
        <f t="shared" ref="I59:W59" si="16">SUM(I40:I48)</f>
        <v>0</v>
      </c>
      <c r="J59" s="69">
        <f t="shared" si="16"/>
        <v>0</v>
      </c>
      <c r="K59" s="69">
        <f t="shared" si="16"/>
        <v>0</v>
      </c>
      <c r="L59" s="69">
        <f t="shared" si="16"/>
        <v>0</v>
      </c>
      <c r="M59" s="69">
        <f t="shared" si="16"/>
        <v>0</v>
      </c>
      <c r="N59" s="69">
        <f t="shared" si="16"/>
        <v>0</v>
      </c>
      <c r="O59" s="69">
        <f t="shared" si="16"/>
        <v>0</v>
      </c>
      <c r="P59" s="69">
        <f t="shared" si="16"/>
        <v>169619</v>
      </c>
      <c r="Q59" s="69">
        <f t="shared" si="16"/>
        <v>0</v>
      </c>
      <c r="R59" s="69">
        <f t="shared" si="16"/>
        <v>0</v>
      </c>
      <c r="S59" s="69">
        <f t="shared" si="16"/>
        <v>0</v>
      </c>
      <c r="T59" s="69">
        <f t="shared" si="16"/>
        <v>0</v>
      </c>
      <c r="U59" s="69">
        <f t="shared" si="16"/>
        <v>169619</v>
      </c>
      <c r="V59" s="69">
        <f t="shared" si="16"/>
        <v>0</v>
      </c>
      <c r="W59" s="69">
        <f t="shared" si="16"/>
        <v>169619</v>
      </c>
    </row>
    <row r="60" spans="1:23" ht="27.75" customHeight="1" x14ac:dyDescent="0.2">
      <c r="A60" s="316" t="s">
        <v>489</v>
      </c>
      <c r="B60" s="316"/>
      <c r="C60" s="316"/>
      <c r="D60" s="316"/>
      <c r="E60" s="316"/>
      <c r="F60" s="316"/>
      <c r="G60" s="6">
        <v>51</v>
      </c>
      <c r="H60" s="69">
        <f>H39+H59</f>
        <v>0</v>
      </c>
      <c r="I60" s="69">
        <f t="shared" ref="I60:W60" si="17">I39+I59</f>
        <v>0</v>
      </c>
      <c r="J60" s="69">
        <f t="shared" si="17"/>
        <v>0</v>
      </c>
      <c r="K60" s="69">
        <f t="shared" si="17"/>
        <v>0</v>
      </c>
      <c r="L60" s="69">
        <f t="shared" si="17"/>
        <v>0</v>
      </c>
      <c r="M60" s="69">
        <f t="shared" si="17"/>
        <v>0</v>
      </c>
      <c r="N60" s="69">
        <f t="shared" si="17"/>
        <v>0</v>
      </c>
      <c r="O60" s="69">
        <f t="shared" si="17"/>
        <v>0</v>
      </c>
      <c r="P60" s="69">
        <f t="shared" si="17"/>
        <v>169619</v>
      </c>
      <c r="Q60" s="69">
        <f t="shared" si="17"/>
        <v>0</v>
      </c>
      <c r="R60" s="69">
        <f t="shared" si="17"/>
        <v>0</v>
      </c>
      <c r="S60" s="69">
        <f t="shared" si="17"/>
        <v>0</v>
      </c>
      <c r="T60" s="69">
        <f t="shared" si="17"/>
        <v>-218037220</v>
      </c>
      <c r="U60" s="69">
        <f t="shared" si="17"/>
        <v>-217867601</v>
      </c>
      <c r="V60" s="69">
        <f t="shared" si="17"/>
        <v>0</v>
      </c>
      <c r="W60" s="69">
        <f t="shared" si="17"/>
        <v>-217867601</v>
      </c>
    </row>
    <row r="61" spans="1:23" ht="29.25" customHeight="1" x14ac:dyDescent="0.2">
      <c r="A61" s="317" t="s">
        <v>490</v>
      </c>
      <c r="B61" s="317"/>
      <c r="C61" s="317"/>
      <c r="D61" s="317"/>
      <c r="E61" s="317"/>
      <c r="F61" s="317"/>
      <c r="G61" s="9">
        <v>52</v>
      </c>
      <c r="H61" s="70">
        <f>SUM(H49:H56)</f>
        <v>0</v>
      </c>
      <c r="I61" s="70">
        <f t="shared" ref="I61:W61" si="18">SUM(I49:I56)</f>
        <v>0</v>
      </c>
      <c r="J61" s="70">
        <f t="shared" si="18"/>
        <v>0</v>
      </c>
      <c r="K61" s="70">
        <f t="shared" si="18"/>
        <v>0</v>
      </c>
      <c r="L61" s="70">
        <f t="shared" si="18"/>
        <v>6403433</v>
      </c>
      <c r="M61" s="70">
        <f t="shared" si="18"/>
        <v>0</v>
      </c>
      <c r="N61" s="70">
        <f t="shared" si="18"/>
        <v>0</v>
      </c>
      <c r="O61" s="70">
        <f t="shared" si="18"/>
        <v>0</v>
      </c>
      <c r="P61" s="70">
        <f t="shared" si="18"/>
        <v>0</v>
      </c>
      <c r="Q61" s="70">
        <f t="shared" si="18"/>
        <v>0</v>
      </c>
      <c r="R61" s="70">
        <f t="shared" si="18"/>
        <v>0</v>
      </c>
      <c r="S61" s="70">
        <f t="shared" si="18"/>
        <v>239279476</v>
      </c>
      <c r="T61" s="70">
        <f t="shared" si="18"/>
        <v>-239279476</v>
      </c>
      <c r="U61" s="70">
        <f t="shared" si="18"/>
        <v>-6403433</v>
      </c>
      <c r="V61" s="70">
        <f t="shared" si="18"/>
        <v>0</v>
      </c>
      <c r="W61" s="70">
        <f t="shared" si="18"/>
        <v>-6403433</v>
      </c>
    </row>
  </sheetData>
  <sheetProtection algorithmName="SHA-512" hashValue="aXmCJTm/YZpb8CkvF2Rx60V4PA21l1ssCIDBAqu5jXj+eojt5o5yfLX99YP7Cz0hcSbk/8XesnFwsYHBACbShw==" saltValue="64LKEPu1TdA5iQO6xuM67w==" spinCount="100000" sheet="1" objects="1" scenarios="1"/>
  <protectedRanges>
    <protectedRange sqref="E2" name="Range1_1"/>
    <protectedRange sqref="G2" name="Range1"/>
  </protectedRanges>
  <mergeCells count="64">
    <mergeCell ref="A60:F60"/>
    <mergeCell ref="A61:F61"/>
    <mergeCell ref="A54:F54"/>
    <mergeCell ref="A55:F55"/>
    <mergeCell ref="A56:F56"/>
    <mergeCell ref="A57:F57"/>
    <mergeCell ref="A58:W58"/>
    <mergeCell ref="A59:F59"/>
    <mergeCell ref="A53:F53"/>
    <mergeCell ref="A42:F42"/>
    <mergeCell ref="A43:F43"/>
    <mergeCell ref="A44:F44"/>
    <mergeCell ref="A45:F45"/>
    <mergeCell ref="A46:F46"/>
    <mergeCell ref="A47:F47"/>
    <mergeCell ref="A48:F48"/>
    <mergeCell ref="A49:F49"/>
    <mergeCell ref="A50:F50"/>
    <mergeCell ref="A51:F51"/>
    <mergeCell ref="A52:F52"/>
    <mergeCell ref="A41:F41"/>
    <mergeCell ref="A30:W30"/>
    <mergeCell ref="A31:F31"/>
    <mergeCell ref="A32:F32"/>
    <mergeCell ref="A33:F33"/>
    <mergeCell ref="A34:W34"/>
    <mergeCell ref="A35:F35"/>
    <mergeCell ref="A36:F36"/>
    <mergeCell ref="A37:F37"/>
    <mergeCell ref="A38:F38"/>
    <mergeCell ref="A39:F39"/>
    <mergeCell ref="A40:F40"/>
    <mergeCell ref="A29:F29"/>
    <mergeCell ref="A17:F17"/>
    <mergeCell ref="A18:F18"/>
    <mergeCell ref="A19:F19"/>
    <mergeCell ref="A20:F20"/>
    <mergeCell ref="A21:F21"/>
    <mergeCell ref="A22:F22"/>
    <mergeCell ref="A24:F24"/>
    <mergeCell ref="A25:F25"/>
    <mergeCell ref="A26:F26"/>
    <mergeCell ref="A27:F27"/>
    <mergeCell ref="A28:F28"/>
    <mergeCell ref="V3:V4"/>
    <mergeCell ref="W3:W4"/>
    <mergeCell ref="A5:F5"/>
    <mergeCell ref="A6:W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U3"/>
  </mergeCells>
  <conditionalFormatting sqref="H7:T7">
    <cfRule type="cellIs" dxfId="4" priority="5" stopIfTrue="1" operator="notEqual">
      <formula>ROUND(H7,0)</formula>
    </cfRule>
  </conditionalFormatting>
  <conditionalFormatting sqref="T11">
    <cfRule type="cellIs" dxfId="3" priority="4" stopIfTrue="1" operator="notEqual">
      <formula>ROUND(T11,0)</formula>
    </cfRule>
  </conditionalFormatting>
  <conditionalFormatting sqref="P14">
    <cfRule type="cellIs" dxfId="2" priority="3" stopIfTrue="1" operator="notEqual">
      <formula>ROUND(P14,0)</formula>
    </cfRule>
  </conditionalFormatting>
  <conditionalFormatting sqref="P20">
    <cfRule type="cellIs" dxfId="1" priority="2" stopIfTrue="1" operator="notEqual">
      <formula>ROUND(P20,0)</formula>
    </cfRule>
  </conditionalFormatting>
  <conditionalFormatting sqref="H24:T28">
    <cfRule type="cellIs" dxfId="0" priority="1" stopIfTrue="1" operator="notEqual">
      <formula>ROUND(H24,0)</formula>
    </cfRule>
  </conditionalFormatting>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formula1>39448</formula1>
    </dataValidation>
    <dataValidation type="whole" operator="greaterThanOrEqual" allowBlank="1" showInputMessage="1" showErrorMessage="1" errorTitle="Incorrect entry" error="You can enter only positive whole numbers."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formula1>0</formula1>
    </dataValidation>
    <dataValidation type="whole" operator="notEqual" allowBlank="1" showInputMessage="1" showErrorMessage="1" errorTitle="Incorrect entry" error="You can enter only whole numbers."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formula1>999999999999</formula1>
    </dataValidation>
    <dataValidation type="whole" operator="notEqual" allowBlank="1" showInputMessage="1" showErrorMessage="1" errorTitle="Incorrect entry" error="You can enter only whole numbers."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formula1>9999999999</formula1>
    </dataValidation>
    <dataValidation type="whole" operator="notEqual" allowBlank="1" showInputMessage="1" showErrorMessage="1" errorTitle="Invalid entry" error="You can enter only whole rounded numbers (positive or negative) and a zero." sqref="H31:W33 H35:W57 H59:W61 H7:W29">
      <formula1>9999999999</formula1>
    </dataValidation>
  </dataValidations>
  <pageMargins left="0.75" right="0.75" top="1" bottom="1" header="0.5" footer="0.5"/>
  <pageSetup paperSize="9" scale="39" orientation="landscape" r:id="rId1"/>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workbookViewId="0">
      <selection sqref="A1:I40"/>
    </sheetView>
  </sheetViews>
  <sheetFormatPr defaultRowHeight="12.75" x14ac:dyDescent="0.2"/>
  <sheetData>
    <row r="1" spans="1:9" x14ac:dyDescent="0.2">
      <c r="A1" s="319" t="s">
        <v>491</v>
      </c>
      <c r="B1" s="320"/>
      <c r="C1" s="320"/>
      <c r="D1" s="320"/>
      <c r="E1" s="320"/>
      <c r="F1" s="320"/>
      <c r="G1" s="320"/>
      <c r="H1" s="320"/>
      <c r="I1" s="320"/>
    </row>
    <row r="2" spans="1:9" x14ac:dyDescent="0.2">
      <c r="A2" s="320"/>
      <c r="B2" s="320"/>
      <c r="C2" s="320"/>
      <c r="D2" s="320"/>
      <c r="E2" s="320"/>
      <c r="F2" s="320"/>
      <c r="G2" s="320"/>
      <c r="H2" s="320"/>
      <c r="I2" s="320"/>
    </row>
    <row r="3" spans="1:9" x14ac:dyDescent="0.2">
      <c r="A3" s="320"/>
      <c r="B3" s="320"/>
      <c r="C3" s="320"/>
      <c r="D3" s="320"/>
      <c r="E3" s="320"/>
      <c r="F3" s="320"/>
      <c r="G3" s="320"/>
      <c r="H3" s="320"/>
      <c r="I3" s="320"/>
    </row>
    <row r="4" spans="1:9" x14ac:dyDescent="0.2">
      <c r="A4" s="320"/>
      <c r="B4" s="320"/>
      <c r="C4" s="320"/>
      <c r="D4" s="320"/>
      <c r="E4" s="320"/>
      <c r="F4" s="320"/>
      <c r="G4" s="320"/>
      <c r="H4" s="320"/>
      <c r="I4" s="320"/>
    </row>
    <row r="5" spans="1:9" x14ac:dyDescent="0.2">
      <c r="A5" s="320"/>
      <c r="B5" s="320"/>
      <c r="C5" s="320"/>
      <c r="D5" s="320"/>
      <c r="E5" s="320"/>
      <c r="F5" s="320"/>
      <c r="G5" s="320"/>
      <c r="H5" s="320"/>
      <c r="I5" s="320"/>
    </row>
    <row r="6" spans="1:9" x14ac:dyDescent="0.2">
      <c r="A6" s="320"/>
      <c r="B6" s="320"/>
      <c r="C6" s="320"/>
      <c r="D6" s="320"/>
      <c r="E6" s="320"/>
      <c r="F6" s="320"/>
      <c r="G6" s="320"/>
      <c r="H6" s="320"/>
      <c r="I6" s="320"/>
    </row>
    <row r="7" spans="1:9" x14ac:dyDescent="0.2">
      <c r="A7" s="320"/>
      <c r="B7" s="320"/>
      <c r="C7" s="320"/>
      <c r="D7" s="320"/>
      <c r="E7" s="320"/>
      <c r="F7" s="320"/>
      <c r="G7" s="320"/>
      <c r="H7" s="320"/>
      <c r="I7" s="320"/>
    </row>
    <row r="8" spans="1:9" x14ac:dyDescent="0.2">
      <c r="A8" s="320"/>
      <c r="B8" s="320"/>
      <c r="C8" s="320"/>
      <c r="D8" s="320"/>
      <c r="E8" s="320"/>
      <c r="F8" s="320"/>
      <c r="G8" s="320"/>
      <c r="H8" s="320"/>
      <c r="I8" s="320"/>
    </row>
    <row r="9" spans="1:9" x14ac:dyDescent="0.2">
      <c r="A9" s="320"/>
      <c r="B9" s="320"/>
      <c r="C9" s="320"/>
      <c r="D9" s="320"/>
      <c r="E9" s="320"/>
      <c r="F9" s="320"/>
      <c r="G9" s="320"/>
      <c r="H9" s="320"/>
      <c r="I9" s="320"/>
    </row>
    <row r="10" spans="1:9" x14ac:dyDescent="0.2">
      <c r="A10" s="320"/>
      <c r="B10" s="320"/>
      <c r="C10" s="320"/>
      <c r="D10" s="320"/>
      <c r="E10" s="320"/>
      <c r="F10" s="320"/>
      <c r="G10" s="320"/>
      <c r="H10" s="320"/>
      <c r="I10" s="320"/>
    </row>
    <row r="11" spans="1:9" x14ac:dyDescent="0.2">
      <c r="A11" s="320"/>
      <c r="B11" s="320"/>
      <c r="C11" s="320"/>
      <c r="D11" s="320"/>
      <c r="E11" s="320"/>
      <c r="F11" s="320"/>
      <c r="G11" s="320"/>
      <c r="H11" s="320"/>
      <c r="I11" s="320"/>
    </row>
    <row r="12" spans="1:9" x14ac:dyDescent="0.2">
      <c r="A12" s="320"/>
      <c r="B12" s="320"/>
      <c r="C12" s="320"/>
      <c r="D12" s="320"/>
      <c r="E12" s="320"/>
      <c r="F12" s="320"/>
      <c r="G12" s="320"/>
      <c r="H12" s="320"/>
      <c r="I12" s="320"/>
    </row>
    <row r="13" spans="1:9" x14ac:dyDescent="0.2">
      <c r="A13" s="320"/>
      <c r="B13" s="320"/>
      <c r="C13" s="320"/>
      <c r="D13" s="320"/>
      <c r="E13" s="320"/>
      <c r="F13" s="320"/>
      <c r="G13" s="320"/>
      <c r="H13" s="320"/>
      <c r="I13" s="320"/>
    </row>
    <row r="14" spans="1:9" x14ac:dyDescent="0.2">
      <c r="A14" s="320"/>
      <c r="B14" s="320"/>
      <c r="C14" s="320"/>
      <c r="D14" s="320"/>
      <c r="E14" s="320"/>
      <c r="F14" s="320"/>
      <c r="G14" s="320"/>
      <c r="H14" s="320"/>
      <c r="I14" s="320"/>
    </row>
    <row r="15" spans="1:9" x14ac:dyDescent="0.2">
      <c r="A15" s="320"/>
      <c r="B15" s="320"/>
      <c r="C15" s="320"/>
      <c r="D15" s="320"/>
      <c r="E15" s="320"/>
      <c r="F15" s="320"/>
      <c r="G15" s="320"/>
      <c r="H15" s="320"/>
      <c r="I15" s="320"/>
    </row>
    <row r="16" spans="1:9" x14ac:dyDescent="0.2">
      <c r="A16" s="320"/>
      <c r="B16" s="320"/>
      <c r="C16" s="320"/>
      <c r="D16" s="320"/>
      <c r="E16" s="320"/>
      <c r="F16" s="320"/>
      <c r="G16" s="320"/>
      <c r="H16" s="320"/>
      <c r="I16" s="320"/>
    </row>
    <row r="17" spans="1:9" x14ac:dyDescent="0.2">
      <c r="A17" s="320"/>
      <c r="B17" s="320"/>
      <c r="C17" s="320"/>
      <c r="D17" s="320"/>
      <c r="E17" s="320"/>
      <c r="F17" s="320"/>
      <c r="G17" s="320"/>
      <c r="H17" s="320"/>
      <c r="I17" s="320"/>
    </row>
    <row r="18" spans="1:9" x14ac:dyDescent="0.2">
      <c r="A18" s="320"/>
      <c r="B18" s="320"/>
      <c r="C18" s="320"/>
      <c r="D18" s="320"/>
      <c r="E18" s="320"/>
      <c r="F18" s="320"/>
      <c r="G18" s="320"/>
      <c r="H18" s="320"/>
      <c r="I18" s="320"/>
    </row>
    <row r="19" spans="1:9" x14ac:dyDescent="0.2">
      <c r="A19" s="320"/>
      <c r="B19" s="320"/>
      <c r="C19" s="320"/>
      <c r="D19" s="320"/>
      <c r="E19" s="320"/>
      <c r="F19" s="320"/>
      <c r="G19" s="320"/>
      <c r="H19" s="320"/>
      <c r="I19" s="320"/>
    </row>
    <row r="20" spans="1:9" x14ac:dyDescent="0.2">
      <c r="A20" s="320"/>
      <c r="B20" s="320"/>
      <c r="C20" s="320"/>
      <c r="D20" s="320"/>
      <c r="E20" s="320"/>
      <c r="F20" s="320"/>
      <c r="G20" s="320"/>
      <c r="H20" s="320"/>
      <c r="I20" s="320"/>
    </row>
    <row r="21" spans="1:9" x14ac:dyDescent="0.2">
      <c r="A21" s="320"/>
      <c r="B21" s="320"/>
      <c r="C21" s="320"/>
      <c r="D21" s="320"/>
      <c r="E21" s="320"/>
      <c r="F21" s="320"/>
      <c r="G21" s="320"/>
      <c r="H21" s="320"/>
      <c r="I21" s="320"/>
    </row>
    <row r="22" spans="1:9" x14ac:dyDescent="0.2">
      <c r="A22" s="320"/>
      <c r="B22" s="320"/>
      <c r="C22" s="320"/>
      <c r="D22" s="320"/>
      <c r="E22" s="320"/>
      <c r="F22" s="320"/>
      <c r="G22" s="320"/>
      <c r="H22" s="320"/>
      <c r="I22" s="320"/>
    </row>
    <row r="23" spans="1:9" x14ac:dyDescent="0.2">
      <c r="A23" s="320"/>
      <c r="B23" s="320"/>
      <c r="C23" s="320"/>
      <c r="D23" s="320"/>
      <c r="E23" s="320"/>
      <c r="F23" s="320"/>
      <c r="G23" s="320"/>
      <c r="H23" s="320"/>
      <c r="I23" s="320"/>
    </row>
    <row r="24" spans="1:9" x14ac:dyDescent="0.2">
      <c r="A24" s="320"/>
      <c r="B24" s="320"/>
      <c r="C24" s="320"/>
      <c r="D24" s="320"/>
      <c r="E24" s="320"/>
      <c r="F24" s="320"/>
      <c r="G24" s="320"/>
      <c r="H24" s="320"/>
      <c r="I24" s="320"/>
    </row>
    <row r="25" spans="1:9" x14ac:dyDescent="0.2">
      <c r="A25" s="320"/>
      <c r="B25" s="320"/>
      <c r="C25" s="320"/>
      <c r="D25" s="320"/>
      <c r="E25" s="320"/>
      <c r="F25" s="320"/>
      <c r="G25" s="320"/>
      <c r="H25" s="320"/>
      <c r="I25" s="320"/>
    </row>
    <row r="26" spans="1:9" x14ac:dyDescent="0.2">
      <c r="A26" s="320"/>
      <c r="B26" s="320"/>
      <c r="C26" s="320"/>
      <c r="D26" s="320"/>
      <c r="E26" s="320"/>
      <c r="F26" s="320"/>
      <c r="G26" s="320"/>
      <c r="H26" s="320"/>
      <c r="I26" s="320"/>
    </row>
    <row r="27" spans="1:9" x14ac:dyDescent="0.2">
      <c r="A27" s="320"/>
      <c r="B27" s="320"/>
      <c r="C27" s="320"/>
      <c r="D27" s="320"/>
      <c r="E27" s="320"/>
      <c r="F27" s="320"/>
      <c r="G27" s="320"/>
      <c r="H27" s="320"/>
      <c r="I27" s="320"/>
    </row>
    <row r="28" spans="1:9" x14ac:dyDescent="0.2">
      <c r="A28" s="320"/>
      <c r="B28" s="320"/>
      <c r="C28" s="320"/>
      <c r="D28" s="320"/>
      <c r="E28" s="320"/>
      <c r="F28" s="320"/>
      <c r="G28" s="320"/>
      <c r="H28" s="320"/>
      <c r="I28" s="320"/>
    </row>
    <row r="29" spans="1:9" x14ac:dyDescent="0.2">
      <c r="A29" s="320"/>
      <c r="B29" s="320"/>
      <c r="C29" s="320"/>
      <c r="D29" s="320"/>
      <c r="E29" s="320"/>
      <c r="F29" s="320"/>
      <c r="G29" s="320"/>
      <c r="H29" s="320"/>
      <c r="I29" s="320"/>
    </row>
    <row r="30" spans="1:9" x14ac:dyDescent="0.2">
      <c r="A30" s="320"/>
      <c r="B30" s="320"/>
      <c r="C30" s="320"/>
      <c r="D30" s="320"/>
      <c r="E30" s="320"/>
      <c r="F30" s="320"/>
      <c r="G30" s="320"/>
      <c r="H30" s="320"/>
      <c r="I30" s="320"/>
    </row>
    <row r="31" spans="1:9" x14ac:dyDescent="0.2">
      <c r="A31" s="320"/>
      <c r="B31" s="320"/>
      <c r="C31" s="320"/>
      <c r="D31" s="320"/>
      <c r="E31" s="320"/>
      <c r="F31" s="320"/>
      <c r="G31" s="320"/>
      <c r="H31" s="320"/>
      <c r="I31" s="320"/>
    </row>
    <row r="32" spans="1:9" x14ac:dyDescent="0.2">
      <c r="A32" s="320"/>
      <c r="B32" s="320"/>
      <c r="C32" s="320"/>
      <c r="D32" s="320"/>
      <c r="E32" s="320"/>
      <c r="F32" s="320"/>
      <c r="G32" s="320"/>
      <c r="H32" s="320"/>
      <c r="I32" s="320"/>
    </row>
    <row r="33" spans="1:9" x14ac:dyDescent="0.2">
      <c r="A33" s="320"/>
      <c r="B33" s="320"/>
      <c r="C33" s="320"/>
      <c r="D33" s="320"/>
      <c r="E33" s="320"/>
      <c r="F33" s="320"/>
      <c r="G33" s="320"/>
      <c r="H33" s="320"/>
      <c r="I33" s="320"/>
    </row>
    <row r="34" spans="1:9" x14ac:dyDescent="0.2">
      <c r="A34" s="320"/>
      <c r="B34" s="320"/>
      <c r="C34" s="320"/>
      <c r="D34" s="320"/>
      <c r="E34" s="320"/>
      <c r="F34" s="320"/>
      <c r="G34" s="320"/>
      <c r="H34" s="320"/>
      <c r="I34" s="320"/>
    </row>
    <row r="35" spans="1:9" x14ac:dyDescent="0.2">
      <c r="A35" s="320"/>
      <c r="B35" s="320"/>
      <c r="C35" s="320"/>
      <c r="D35" s="320"/>
      <c r="E35" s="320"/>
      <c r="F35" s="320"/>
      <c r="G35" s="320"/>
      <c r="H35" s="320"/>
      <c r="I35" s="320"/>
    </row>
    <row r="36" spans="1:9" x14ac:dyDescent="0.2">
      <c r="A36" s="320"/>
      <c r="B36" s="320"/>
      <c r="C36" s="320"/>
      <c r="D36" s="320"/>
      <c r="E36" s="320"/>
      <c r="F36" s="320"/>
      <c r="G36" s="320"/>
      <c r="H36" s="320"/>
      <c r="I36" s="320"/>
    </row>
    <row r="37" spans="1:9" x14ac:dyDescent="0.2">
      <c r="A37" s="320"/>
      <c r="B37" s="320"/>
      <c r="C37" s="320"/>
      <c r="D37" s="320"/>
      <c r="E37" s="320"/>
      <c r="F37" s="320"/>
      <c r="G37" s="320"/>
      <c r="H37" s="320"/>
      <c r="I37" s="320"/>
    </row>
    <row r="38" spans="1:9" x14ac:dyDescent="0.2">
      <c r="A38" s="320"/>
      <c r="B38" s="320"/>
      <c r="C38" s="320"/>
      <c r="D38" s="320"/>
      <c r="E38" s="320"/>
      <c r="F38" s="320"/>
      <c r="G38" s="320"/>
      <c r="H38" s="320"/>
      <c r="I38" s="320"/>
    </row>
    <row r="39" spans="1:9" x14ac:dyDescent="0.2">
      <c r="A39" s="320"/>
      <c r="B39" s="320"/>
      <c r="C39" s="320"/>
      <c r="D39" s="320"/>
      <c r="E39" s="320"/>
      <c r="F39" s="320"/>
      <c r="G39" s="320"/>
      <c r="H39" s="320"/>
      <c r="I39" s="320"/>
    </row>
    <row r="40" spans="1:9" x14ac:dyDescent="0.2">
      <c r="A40" s="320"/>
      <c r="B40" s="320"/>
      <c r="C40" s="320"/>
      <c r="D40" s="320"/>
      <c r="E40" s="320"/>
      <c r="F40" s="320"/>
      <c r="G40" s="320"/>
      <c r="H40" s="320"/>
      <c r="I40" s="320"/>
    </row>
  </sheetData>
  <mergeCells count="1">
    <mergeCell ref="A1:I4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22baa3bd-a2fa-4ea9-9ebb-3a9c6a55952b"/>
    <ds:schemaRef ds:uri="d8745bc5-821e-4205-946a-621c2da728c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Vlatka Kocijan</cp:lastModifiedBy>
  <cp:lastPrinted>2018-04-25T06:49:36Z</cp:lastPrinted>
  <dcterms:created xsi:type="dcterms:W3CDTF">2008-10-17T11:51:54Z</dcterms:created>
  <dcterms:modified xsi:type="dcterms:W3CDTF">2019-04-29T08:01:05Z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